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lunny\Downloads\"/>
    </mc:Choice>
  </mc:AlternateContent>
  <xr:revisionPtr revIDLastSave="0" documentId="13_ncr:1_{CBAE2190-25E5-4554-B597-85718346D2A0}" xr6:coauthVersionLast="47" xr6:coauthVersionMax="47" xr10:uidLastSave="{00000000-0000-0000-0000-000000000000}"/>
  <bookViews>
    <workbookView xWindow="-23148" yWindow="-108" windowWidth="23256" windowHeight="12576" xr2:uid="{00000000-000D-0000-FFFF-FFFF00000000}"/>
  </bookViews>
  <sheets>
    <sheet name="Содержание" sheetId="16" r:id="rId1"/>
    <sheet name="Столы производственные" sheetId="12" r:id="rId2"/>
    <sheet name="Стеллажи кухонные" sheetId="1" r:id="rId3"/>
    <sheet name="Полки настенные" sheetId="3" r:id="rId4"/>
    <sheet name="Ванны моечные" sheetId="15" r:id="rId5"/>
    <sheet name="Тележки-шпильки" sheetId="17" r:id="rId6"/>
    <sheet name="Плиты индукционные" sheetId="13" r:id="rId7"/>
    <sheet name="Подставки" sheetId="14" r:id="rId8"/>
  </sheets>
  <definedNames>
    <definedName name="_xlnm._FilterDatabase" localSheetId="4" hidden="1">'Ванны моечные'!$F$13:$G$37</definedName>
    <definedName name="_xlnm._FilterDatabase" localSheetId="6" hidden="1">'Плиты индукционные'!$F$14:$G$20</definedName>
    <definedName name="_xlnm._FilterDatabase" localSheetId="7" hidden="1">Подставки!$F$14:$G$20</definedName>
    <definedName name="_xlnm._FilterDatabase" localSheetId="3" hidden="1">'Полки настенные'!$F$13:$G$93</definedName>
    <definedName name="_xlnm._FilterDatabase" localSheetId="2" hidden="1">'Стеллажи кухонные'!$F$13:$G$337</definedName>
    <definedName name="_xlnm._FilterDatabase" localSheetId="1" hidden="1">'Столы производственные'!$A$13:$A$149</definedName>
    <definedName name="_xlnm._FilterDatabase" localSheetId="5" hidden="1">'Тележки-шпильки'!$A$15:$AK$15</definedName>
  </definedNames>
  <calcPr calcId="191029" refMode="R1C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1" l="1"/>
  <c r="F15" i="1"/>
  <c r="F16" i="1"/>
  <c r="F17" i="1"/>
  <c r="F18" i="1"/>
  <c r="F19" i="1"/>
  <c r="F20" i="1"/>
  <c r="F21" i="1"/>
  <c r="F22" i="1"/>
  <c r="F23" i="1"/>
  <c r="J17" i="17"/>
  <c r="J18" i="17"/>
  <c r="J19" i="17"/>
  <c r="J20" i="17"/>
  <c r="J21" i="17"/>
  <c r="J22" i="17"/>
  <c r="J23" i="17"/>
  <c r="J24" i="17"/>
  <c r="J25" i="17"/>
  <c r="J26" i="17"/>
  <c r="J27" i="17"/>
  <c r="J28" i="17"/>
  <c r="J29" i="17"/>
  <c r="J30" i="17"/>
  <c r="J31" i="17"/>
  <c r="J32" i="17"/>
  <c r="J33" i="17"/>
  <c r="J34" i="17"/>
  <c r="J35" i="17"/>
  <c r="J36" i="17"/>
  <c r="J37" i="17"/>
  <c r="J38" i="17"/>
  <c r="J39" i="17"/>
  <c r="J40" i="17"/>
  <c r="J16" i="17"/>
  <c r="F14" i="3"/>
  <c r="F14" i="15"/>
  <c r="J15" i="17"/>
  <c r="F16" i="14"/>
  <c r="F17" i="14"/>
  <c r="F18" i="14"/>
  <c r="F19" i="14"/>
  <c r="F20" i="14"/>
  <c r="F15" i="14"/>
  <c r="F14" i="14"/>
  <c r="F16" i="13"/>
  <c r="F17" i="13"/>
  <c r="F18" i="13"/>
  <c r="F19" i="13"/>
  <c r="F20" i="13"/>
  <c r="F15" i="13"/>
  <c r="F14" i="13"/>
  <c r="F15" i="15"/>
  <c r="F16" i="15"/>
  <c r="F17" i="15"/>
  <c r="F18" i="15"/>
  <c r="F19" i="15"/>
  <c r="F20" i="15"/>
  <c r="F21" i="15"/>
  <c r="F22" i="15"/>
  <c r="F23" i="15"/>
  <c r="F24" i="15"/>
  <c r="F25" i="15"/>
  <c r="F26" i="15"/>
  <c r="F27" i="15"/>
  <c r="F28" i="15"/>
  <c r="F29" i="15"/>
  <c r="F30" i="15"/>
  <c r="F31" i="15"/>
  <c r="F32" i="15"/>
  <c r="F33" i="15"/>
  <c r="F34" i="15"/>
  <c r="F35" i="15"/>
  <c r="F36" i="15"/>
  <c r="F37" i="15"/>
  <c r="F13" i="12"/>
  <c r="F13" i="1"/>
  <c r="F13" i="3"/>
  <c r="F13" i="15"/>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9" i="12"/>
  <c r="F20" i="12"/>
  <c r="F15" i="12"/>
  <c r="F16" i="12"/>
  <c r="F17" i="12"/>
  <c r="F18" i="12"/>
  <c r="F14" i="12"/>
</calcChain>
</file>

<file path=xl/sharedStrings.xml><?xml version="1.0" encoding="utf-8"?>
<sst xmlns="http://schemas.openxmlformats.org/spreadsheetml/2006/main" count="3152" uniqueCount="1900">
  <si>
    <t>СКСУЧ-12/5/18-4С</t>
  </si>
  <si>
    <t>СКСУЧ-6/5/18-4С</t>
  </si>
  <si>
    <t>СКСУЧ-12/5/18-4П</t>
  </si>
  <si>
    <t>СКСУЧ-15/7/18-4П</t>
  </si>
  <si>
    <t>Артикул</t>
  </si>
  <si>
    <t>СТППЧ-12/7-С</t>
  </si>
  <si>
    <t>СТППЧ-13/6-С</t>
  </si>
  <si>
    <t>ПКЧ-10/3-С</t>
  </si>
  <si>
    <t>ПКЧ-10/4-С</t>
  </si>
  <si>
    <t>ПКЧ-11/3-С</t>
  </si>
  <si>
    <t>ПКЧ-11/4-С</t>
  </si>
  <si>
    <t>ПКЧ-12/3-П</t>
  </si>
  <si>
    <t>ПКЧ-12/3-С</t>
  </si>
  <si>
    <t>ПКЧ-12/4-С</t>
  </si>
  <si>
    <t>ПКЧ-13/3-С</t>
  </si>
  <si>
    <t>ПКЧ-13/4-С</t>
  </si>
  <si>
    <t>ПКЧ-14/3-С</t>
  </si>
  <si>
    <t>ПКЧ-14/4-С</t>
  </si>
  <si>
    <t>ПКЧ-15/3-С</t>
  </si>
  <si>
    <t>ПКЧ-15/4-С</t>
  </si>
  <si>
    <t>ПКЧ-2-12/3-П</t>
  </si>
  <si>
    <t>ПКЧ-2-12/3-С</t>
  </si>
  <si>
    <t>ПКЧ-6/3-С</t>
  </si>
  <si>
    <t>ПКЧ-6/4-С</t>
  </si>
  <si>
    <t>ПКЧ-7/3-С</t>
  </si>
  <si>
    <t>ПКЧ-7/4-С</t>
  </si>
  <si>
    <t>ПКЧ-8/3-С</t>
  </si>
  <si>
    <t>ПКЧ-8/4-С</t>
  </si>
  <si>
    <t>ПКЧ-9/3-С</t>
  </si>
  <si>
    <t>ПКЧ-9/4-С</t>
  </si>
  <si>
    <t>ПКЧ-2-10/3-П</t>
  </si>
  <si>
    <t>ПКЧ-2-10/4-П</t>
  </si>
  <si>
    <t>ПКЧ-2-11/3-П</t>
  </si>
  <si>
    <t>ПКЧ-2-11/4-П</t>
  </si>
  <si>
    <t>ПКЧ-2-12/4-П</t>
  </si>
  <si>
    <t>ПКЧ-2-13/3-П</t>
  </si>
  <si>
    <t>ПКЧ-2-13/4-П</t>
  </si>
  <si>
    <t>ПКЧ-2-14/3-П</t>
  </si>
  <si>
    <t>ПКЧ-2-14/4-П</t>
  </si>
  <si>
    <t>ПКЧ-2-15/3-П</t>
  </si>
  <si>
    <t>ПКЧ-2-15/4-П</t>
  </si>
  <si>
    <t>ПКЧ-2-6/3-П</t>
  </si>
  <si>
    <t>ПКЧ-2-6/4-П</t>
  </si>
  <si>
    <t>ПКЧ-2-7/3-П</t>
  </si>
  <si>
    <t>ПКЧ-2-7/4-П</t>
  </si>
  <si>
    <t>ПКЧ-2-8/3-П</t>
  </si>
  <si>
    <t>ПКЧ-2-8/4-П</t>
  </si>
  <si>
    <t>ПКЧ-2-9/3-П</t>
  </si>
  <si>
    <t>ПКЧ-2-9/4-П</t>
  </si>
  <si>
    <t>ПКЧ-2-10/3-С</t>
  </si>
  <si>
    <t>ПКЧ-2-10/4-С</t>
  </si>
  <si>
    <t>ПКЧ-2-11/3-С</t>
  </si>
  <si>
    <t>ПКЧ-2-11/4-С</t>
  </si>
  <si>
    <t>ПКЧ-2-12/4-С</t>
  </si>
  <si>
    <t>ПКЧ-2-13/3-С</t>
  </si>
  <si>
    <t>ПКЧ-2-13/4-С</t>
  </si>
  <si>
    <t>ПКЧ-2-14/3-С</t>
  </si>
  <si>
    <t>ПКЧ-2-14/4-С</t>
  </si>
  <si>
    <t>ПКЧ-2-15/3-С</t>
  </si>
  <si>
    <t>ПКЧ-2-15/4-С</t>
  </si>
  <si>
    <t>ПКЧ-2-6/3-С</t>
  </si>
  <si>
    <t>ПКЧ-2-6/4-С</t>
  </si>
  <si>
    <t>ПКЧ-2-7/3-С</t>
  </si>
  <si>
    <t>ПКЧ-2-7/4-С</t>
  </si>
  <si>
    <t>ПКЧ-2-8/3-С</t>
  </si>
  <si>
    <t>ПКЧ-2-8/4-С</t>
  </si>
  <si>
    <t>ПКЧ-2-9/3-С</t>
  </si>
  <si>
    <t>ПКЧ-2-9/4-С</t>
  </si>
  <si>
    <t>ПКЧ-10/3-П</t>
  </si>
  <si>
    <t>ПКЧ-10/4-П</t>
  </si>
  <si>
    <t>ПКЧ-11/3-П</t>
  </si>
  <si>
    <t>ПКЧ-11/4-П</t>
  </si>
  <si>
    <t>ПКЧ-12/4-П</t>
  </si>
  <si>
    <t>ПКЧ-13/3-П</t>
  </si>
  <si>
    <t>ПКЧ-13/4-П</t>
  </si>
  <si>
    <t>ПКЧ-14/3-П</t>
  </si>
  <si>
    <t>ПКЧ-14/4-П</t>
  </si>
  <si>
    <t>ПКЧ-15/3-П</t>
  </si>
  <si>
    <t>ПКЧ-15/4-П</t>
  </si>
  <si>
    <t>ПКЧ-6/3-П</t>
  </si>
  <si>
    <t>ПКЧ-6/4-П</t>
  </si>
  <si>
    <t>ПКЧ-7/3-П</t>
  </si>
  <si>
    <t>ПКЧ-7/4-П</t>
  </si>
  <si>
    <t>ПКЧ-8/3-П</t>
  </si>
  <si>
    <t>ПКЧ-8/4-П</t>
  </si>
  <si>
    <t>ПКЧ-9/3-П</t>
  </si>
  <si>
    <t>ПКЧ-9/4-П</t>
  </si>
  <si>
    <t>СКСУЧ-10/5/18-4П</t>
  </si>
  <si>
    <t>СКСУЧ-10/5/18-4С</t>
  </si>
  <si>
    <t>СКСУЧ-10/6/18-4П</t>
  </si>
  <si>
    <t>СКСУЧ-10/6/18-4С</t>
  </si>
  <si>
    <t>СКСУЧ-10/7/18-4П</t>
  </si>
  <si>
    <t>СКСУЧ-10/7/18-4С</t>
  </si>
  <si>
    <t>СКСУЧ-11/5/18-4П</t>
  </si>
  <si>
    <t>СКСУЧ-11/5/18-4С</t>
  </si>
  <si>
    <t>СКСУЧ-11/6/18-4П</t>
  </si>
  <si>
    <t>СКСУЧ-11/6/18-4С</t>
  </si>
  <si>
    <t>СКСУЧ-11/7/18-4П</t>
  </si>
  <si>
    <t>СКСУЧ-11/7/18-4С</t>
  </si>
  <si>
    <t>СКСУЧ-12/6/18-4П</t>
  </si>
  <si>
    <t>СКСУЧ-12/6/18-4С</t>
  </si>
  <si>
    <t>СКСУЧ-12/7/18-4П</t>
  </si>
  <si>
    <t>СКСУЧ-12/7/18-4С</t>
  </si>
  <si>
    <t>СКСУЧ-13/5/18-4П</t>
  </si>
  <si>
    <t>СКСУЧ-13/5/18-4С</t>
  </si>
  <si>
    <t>СКСУЧ-13/6/18-4П</t>
  </si>
  <si>
    <t>СКСУЧ-13/6/18-4С</t>
  </si>
  <si>
    <t>СКСУЧ-13/7/18-4П</t>
  </si>
  <si>
    <t>СКСУЧ-13/7/18-4С</t>
  </si>
  <si>
    <t>СКСУЧ-14/5/18-4П</t>
  </si>
  <si>
    <t>СКСУЧ-14/5/18-4С</t>
  </si>
  <si>
    <t>СКСУЧ-14/6/18-4П</t>
  </si>
  <si>
    <t>СКСУЧ-14/6/18-4С</t>
  </si>
  <si>
    <t>СКСУЧ-14/7/18-4П</t>
  </si>
  <si>
    <t>СКСУЧ-14/7/18-4С</t>
  </si>
  <si>
    <t>СКСУЧ-15/5/18-4П</t>
  </si>
  <si>
    <t>СКСУЧ-15/5/18-4С</t>
  </si>
  <si>
    <t>СКСУЧ-15/6/18-4П</t>
  </si>
  <si>
    <t>СКСУЧ-15/6/18-4С</t>
  </si>
  <si>
    <t>СКСУЧ-15/7/18-4С</t>
  </si>
  <si>
    <t>СКСУЧ-16/5/18-4П</t>
  </si>
  <si>
    <t>СКСУЧ-16/5/18-4С</t>
  </si>
  <si>
    <t>СКСУЧ-16/6/18-4П</t>
  </si>
  <si>
    <t>СКСУЧ-16/6/18-4С</t>
  </si>
  <si>
    <t>СКСУЧ-16/7/18-4П</t>
  </si>
  <si>
    <t>СКСУЧ-16/7/18-4С</t>
  </si>
  <si>
    <t>СКСУЧ-17/5/18-4П</t>
  </si>
  <si>
    <t>СКСУЧ-17/5/18-4С</t>
  </si>
  <si>
    <t>СКСУЧ-17/6/18-4П</t>
  </si>
  <si>
    <t>СКСУЧ-17/6/18-4С</t>
  </si>
  <si>
    <t>СКСУЧ-17/7/18-4П</t>
  </si>
  <si>
    <t>СКСУЧ-17/7/18-4С</t>
  </si>
  <si>
    <t>СКСУЧ-18/5/18-4П</t>
  </si>
  <si>
    <t>СКСУЧ-18/5/18-4С</t>
  </si>
  <si>
    <t>СКСУЧ-18/6/18-4П</t>
  </si>
  <si>
    <t>СКСУЧ-18/6/18-4С</t>
  </si>
  <si>
    <t>СКСУЧ-18/7/18-4П</t>
  </si>
  <si>
    <t>СКСУЧ-18/7/18-4С</t>
  </si>
  <si>
    <t>СКСУЧ-19/5/18-4П</t>
  </si>
  <si>
    <t>СКСУЧ-19/5/18-4С</t>
  </si>
  <si>
    <t>СКСУЧ-19/6/18-4П</t>
  </si>
  <si>
    <t>СКСУЧ-19/6/18-4С</t>
  </si>
  <si>
    <t>СКСУЧ-19/7/18-4П</t>
  </si>
  <si>
    <t>СКСУЧ-19/7/18-4С</t>
  </si>
  <si>
    <t>СКСУЧ-20/5/18-4П</t>
  </si>
  <si>
    <t>СКСУЧ-20/5/18-4С</t>
  </si>
  <si>
    <t>СКСУЧ-20/6/18-4П</t>
  </si>
  <si>
    <t>СКСУЧ-20/6/18-4С</t>
  </si>
  <si>
    <t>СКСУЧ-20/7/18-4П</t>
  </si>
  <si>
    <t>СКСУЧ-20/7/18-4С</t>
  </si>
  <si>
    <t>СКСУЧ-6/5/18-4П</t>
  </si>
  <si>
    <t>СКСУЧ-6/6/18-4П</t>
  </si>
  <si>
    <t>СКСУЧ-6/6/18-4С</t>
  </si>
  <si>
    <t>СКСУЧ-6/7/18-4П</t>
  </si>
  <si>
    <t>СКСУЧ-6/7/18-4С</t>
  </si>
  <si>
    <t>СКСУЧ-7/5/18-4П</t>
  </si>
  <si>
    <t>СКСУЧ-7/5/18-4С</t>
  </si>
  <si>
    <t>СКСУЧ-7/6/18-4П</t>
  </si>
  <si>
    <t>СКСУЧ-7/6/18-4С</t>
  </si>
  <si>
    <t>СКСУЧ-7/7/18-4П</t>
  </si>
  <si>
    <t>СКСУЧ-7/7/18-4С</t>
  </si>
  <si>
    <t>СКСУЧ-8/5/18-4П</t>
  </si>
  <si>
    <t>СКСУЧ-8/5/18-4С</t>
  </si>
  <si>
    <t>СКСУЧ-8/6/18-4П</t>
  </si>
  <si>
    <t>СКСУЧ-8/6/18-4С</t>
  </si>
  <si>
    <t>СКСУЧ-8/7/18-4П</t>
  </si>
  <si>
    <t>СКСУЧ-8/7/18-4С</t>
  </si>
  <si>
    <t>СКСУЧ-9/5/18-4П</t>
  </si>
  <si>
    <t>СКСУЧ-9/5/18-4С</t>
  </si>
  <si>
    <t>СКСУЧ-9/6/18-4П</t>
  </si>
  <si>
    <t>СКСУЧ-9/6/18-4С</t>
  </si>
  <si>
    <t>СКСУЧ-9/7/18-4П</t>
  </si>
  <si>
    <t>СКСУЧ-9/7/18-4С</t>
  </si>
  <si>
    <t>СТППЧ-10/6-С</t>
  </si>
  <si>
    <t>СТППЧ-10/7-С</t>
  </si>
  <si>
    <t>СТППЧ-11/6-С</t>
  </si>
  <si>
    <t>СТППЧ-11/7-С</t>
  </si>
  <si>
    <t>СТППЧ-12/6-С</t>
  </si>
  <si>
    <t>СТППЧ-13/7-С</t>
  </si>
  <si>
    <t>СТППЧ-14/6-С</t>
  </si>
  <si>
    <t>СТППЧ-14/7-С</t>
  </si>
  <si>
    <t>СТППЧ-15/6-С</t>
  </si>
  <si>
    <t>СТППЧ-15/7-С</t>
  </si>
  <si>
    <t>СТППЧ-16/6-С</t>
  </si>
  <si>
    <t>СТППЧ-16/7-С</t>
  </si>
  <si>
    <t>СТППЧ-17/6-С</t>
  </si>
  <si>
    <t>СТППЧ-17/7-С</t>
  </si>
  <si>
    <t>СТППЧ-18/6-С</t>
  </si>
  <si>
    <t>СТППЧ-18/7-С</t>
  </si>
  <si>
    <t>СТППЧ-19/6-С</t>
  </si>
  <si>
    <t>СТППЧ-19/7-С</t>
  </si>
  <si>
    <t>СТППЧ-20/6-С</t>
  </si>
  <si>
    <t>СТППЧ-20/7-С</t>
  </si>
  <si>
    <t>СТППЧ-4/6-С</t>
  </si>
  <si>
    <t>СТППЧ-4/7-С</t>
  </si>
  <si>
    <t>СТППЧ-5/6-С</t>
  </si>
  <si>
    <t>СТППЧ-5/7-С</t>
  </si>
  <si>
    <t>СТППЧ-6/6-С</t>
  </si>
  <si>
    <t>СТППЧ-6/7-С</t>
  </si>
  <si>
    <t>СТППЧ-7/6-С</t>
  </si>
  <si>
    <t>СТППЧ-7/7-С</t>
  </si>
  <si>
    <t>СТППЧ-8/6-С</t>
  </si>
  <si>
    <t>СТППЧ-8/7-С</t>
  </si>
  <si>
    <t>СТППЧ-9/6-С</t>
  </si>
  <si>
    <t>СТППЧ-9/7-С</t>
  </si>
  <si>
    <t>СКСУЧ-10/4/18-4П</t>
  </si>
  <si>
    <t>СКСУЧ-10/4/18-4С</t>
  </si>
  <si>
    <t>СКСУЧ-11/4/18-4П</t>
  </si>
  <si>
    <t>СКСУЧ-11/4/18-4С</t>
  </si>
  <si>
    <t>СКСУЧ-12/4/18-4П</t>
  </si>
  <si>
    <t>СКСУЧ-12/4/18-4С</t>
  </si>
  <si>
    <t>СКСУЧ-13/4/18-4П</t>
  </si>
  <si>
    <t>СКСУЧ-13/4/18-4С</t>
  </si>
  <si>
    <t>СКСУЧ-14/4/18-4П</t>
  </si>
  <si>
    <t>СКСУЧ-14/4/18-4С</t>
  </si>
  <si>
    <t>СКСУЧ-15/4/18-4П</t>
  </si>
  <si>
    <t>СКСУЧ-15/4/18-4С</t>
  </si>
  <si>
    <t>СКСУЧ-16/4/18-4П</t>
  </si>
  <si>
    <t>СКСУЧ-16/4/18-4С</t>
  </si>
  <si>
    <t>СКСУЧ-17/4/18-4П</t>
  </si>
  <si>
    <t>СКСУЧ-17/4/18-4С</t>
  </si>
  <si>
    <t>СКСУЧ-18/4/18-4П</t>
  </si>
  <si>
    <t>СКСУЧ-18/4/18-4С</t>
  </si>
  <si>
    <t>СКСУЧ-19/4/18-4П</t>
  </si>
  <si>
    <t>СКСУЧ-19/4/18-4С</t>
  </si>
  <si>
    <t>СКСУЧ-20/4/18-4П</t>
  </si>
  <si>
    <t>СКСУЧ-20/4/18-4С</t>
  </si>
  <si>
    <t>СКСУЧ-6/4/18-4П</t>
  </si>
  <si>
    <t>СКСУЧ-6/4/18-4С</t>
  </si>
  <si>
    <t>СКСУЧ-7/4/18-4П</t>
  </si>
  <si>
    <t>СКСУЧ-7/4/18-4С</t>
  </si>
  <si>
    <t>СКСУЧ-8/4/18-4П</t>
  </si>
  <si>
    <t>СКСУЧ-8/4/18-4С</t>
  </si>
  <si>
    <t>СКСУЧ-9/4/18-4П</t>
  </si>
  <si>
    <t>СКСУЧ-9/4/18-4С</t>
  </si>
  <si>
    <t xml:space="preserve">Наименование </t>
  </si>
  <si>
    <t>Дата</t>
  </si>
  <si>
    <t>*Цена не учитывает стоимость логистических услуг</t>
  </si>
  <si>
    <t>Полки настенные</t>
  </si>
  <si>
    <t>Столы производственные</t>
  </si>
  <si>
    <t xml:space="preserve">Стеллажи кухонные </t>
  </si>
  <si>
    <t>Стеллаж кухонный многоцелевой 1000х400х1800 перфорированная полка, стойки из уголков</t>
  </si>
  <si>
    <t>Стеллаж кухонный многоцелевой 1000х400х1800 сплошная полка, стойки из уголков</t>
  </si>
  <si>
    <t>Стеллаж кухонный многоцелевой 1000х500х1800 перфорированная полка, стойки из уголков</t>
  </si>
  <si>
    <t>Стеллаж кухонный многоцелевой 1000х500х1800 сплошная полка, стойки из уголков</t>
  </si>
  <si>
    <t>Стеллаж кухонный многоцелевой 1000х600х1800 перфорированная полка, стойки из уголков</t>
  </si>
  <si>
    <t>Стеллаж кухонный многоцелевой 1000х600х1800 сплошная полка, стойки из уголков</t>
  </si>
  <si>
    <t>Стеллаж кухонный многоцелевой 1000х700х1800 перфорированная полка, стойки из уголков</t>
  </si>
  <si>
    <t>Стеллаж кухонный многоцелевой 1000х700х1800 сплошная полка, стойки из уголков</t>
  </si>
  <si>
    <t>Стеллаж кухонный многоцелевой 1100х400х1800 перфорированная полка, стойки из уголков</t>
  </si>
  <si>
    <t>Стеллаж кухонный многоцелевой 1100х400х1800 сплошная полка, стойки из уголков</t>
  </si>
  <si>
    <t>Стеллаж кухонный многоцелевой 1100х500х1800 перфорированная полка, стойки из уголков</t>
  </si>
  <si>
    <t>Стеллаж кухонный многоцелевой 1100х500х1800 сплошная полка, стойки из уголков</t>
  </si>
  <si>
    <t>Стеллаж кухонный многоцелевой 1100х600х1800 перфорированная полка, стойки из уголков</t>
  </si>
  <si>
    <t>Стеллаж кухонный многоцелевой 1100х600х1800 сплошная полка, стойки из уголков</t>
  </si>
  <si>
    <t>Стеллаж кухонный многоцелевой 1100х700х1800 перфорированная полка, стойки из уголков</t>
  </si>
  <si>
    <t>Стеллаж кухонный многоцелевой 1100х700х1800 сплошная полка, стойки из уголков</t>
  </si>
  <si>
    <t>Стеллаж кухонный многоцелевой 1200х400х1800 перфорированная полка, стойки из уголков</t>
  </si>
  <si>
    <t>Стеллаж кухонный многоцелевой 1200х400х1800 сплошная полка, стойки из уголков</t>
  </si>
  <si>
    <t>Стеллаж кухонный многоцелевой 1200х500х1800 перфорированная полка, стойки из уголков</t>
  </si>
  <si>
    <t>Стеллаж кухонный многоцелевой 1200х500х1800 сплошная полка, стойки из уголков</t>
  </si>
  <si>
    <t>Стеллаж кухонный многоцелевой 1200х600х1800 перфорированная полка, стойки из уголков</t>
  </si>
  <si>
    <t>Стеллаж кухонный многоцелевой 1200х600х1800 сплошная полка, стойки из уголков</t>
  </si>
  <si>
    <t>Стеллаж кухонный многоцелевой 1200х700х1800 перфорированная полка, стойки из уголков</t>
  </si>
  <si>
    <t>Стеллаж кухонный многоцелевой 1200х700х1800 сплошная полка, стойки из уголков</t>
  </si>
  <si>
    <t>Стеллаж кухонный многоцелевой 1300х400х1800 перфорированная полка, стойки из уголков</t>
  </si>
  <si>
    <t>Стеллаж кухонный многоцелевой 1300х400х1800 сплошная полка, стойки из уголков</t>
  </si>
  <si>
    <t>Стеллаж кухонный многоцелевой 1300х500х1800 перфорированная полка, стойки из уголков</t>
  </si>
  <si>
    <t>Стеллаж кухонный многоцелевой 1300х500х1800 сплошная полка, стойки из уголков</t>
  </si>
  <si>
    <t>Стеллаж кухонный многоцелевой 1300х600х1800 перфорированная полка, стойки из уголков</t>
  </si>
  <si>
    <t>Стеллаж кухонный многоцелевой 1300х600х1800 сплошная полка, стойки из уголков</t>
  </si>
  <si>
    <t>Стеллаж кухонный многоцелевой 1300х700х1800 перфорированная полка, стойки из уголков</t>
  </si>
  <si>
    <t>Стеллаж кухонный многоцелевой 1300х700х1800 сплошная полка, стойки из уголков</t>
  </si>
  <si>
    <t>Стеллаж кухонный многоцелевой 1400х400х1800 перфорированная полка, стойки из уголков</t>
  </si>
  <si>
    <t>Стеллаж кухонный многоцелевой 1400х400х1800 сплошная полка, стойки из уголков</t>
  </si>
  <si>
    <t>Стеллаж кухонный многоцелевой 1400х500х1800 перфорированная полка, стойки из уголков</t>
  </si>
  <si>
    <t>Стеллаж кухонный многоцелевой 1400х500х1800 сплошная полка, стойки из уголков</t>
  </si>
  <si>
    <t>Стеллаж кухонный многоцелевой 1400х600х1800 перфорированная полка, стойки из уголков</t>
  </si>
  <si>
    <t>Стеллаж кухонный многоцелевой 1400х600х1800 сплошная полка, стойки из уголков</t>
  </si>
  <si>
    <t>Стеллаж кухонный многоцелевой 1400х700х1800 перфорированная полка, стойки из уголков</t>
  </si>
  <si>
    <t>Стеллаж кухонный многоцелевой 1400х700х1800 сплошная полка, стойки из уголков</t>
  </si>
  <si>
    <t>Стеллаж кухонный многоцелевой 1500х400х1800 перфорированная полка, стойки из уголков</t>
  </si>
  <si>
    <t>Стеллаж кухонный многоцелевой 1500х400х1800 сплошная полка, стойки из уголков</t>
  </si>
  <si>
    <t>Стеллаж кухонный многоцелевой 1500х500х1800 перфорированная полка, стойки из уголков</t>
  </si>
  <si>
    <t>Стеллаж кухонный многоцелевой 1500х500х1800 сплошная полка, стойки из уголков</t>
  </si>
  <si>
    <t>Стеллаж кухонный многоцелевой 1500х600х1800 перфорированная полка, стойки из уголков</t>
  </si>
  <si>
    <t>Стеллаж кухонный многоцелевой 1500х600х1800 сплошная полка, стойки из уголков</t>
  </si>
  <si>
    <t>Стеллаж кухонный многоцелевой 1500х700х1800 перфорированная полка, стойки из уголков</t>
  </si>
  <si>
    <t>Стеллаж кухонный многоцелевой 1500х700х1800 сплошная полка, стойки из уголков</t>
  </si>
  <si>
    <t>Стеллаж кухонный многоцелевой 1600х400х1800 перфорированная полка, стойки из уголков</t>
  </si>
  <si>
    <t>Стеллаж кухонный многоцелевой 1600х400х1800 сплошная полка, стойки из уголков</t>
  </si>
  <si>
    <t>Стеллаж кухонный многоцелевой 1600х500х1800 перфорированная полка, стойки из уголков</t>
  </si>
  <si>
    <t>Стеллаж кухонный многоцелевой 1600х500х1800 сплошная полка, стойки из уголков</t>
  </si>
  <si>
    <t>Стеллаж кухонный многоцелевой 1600х600х1800 перфорированная полка, стойки из уголков</t>
  </si>
  <si>
    <t>Стеллаж кухонный многоцелевой 1600х600х1800 сплошная полка, стойки из уголков</t>
  </si>
  <si>
    <t>Стеллаж кухонный многоцелевой 1600х700х1800 перфорированная полка, стойки из уголков</t>
  </si>
  <si>
    <t>Стеллаж кухонный многоцелевой 1600х700х1800 сплошная полка, стойки из уголков</t>
  </si>
  <si>
    <t>Стеллаж кухонный многоцелевой 1700х400х1800 перфорированная полка, стойки из уголков</t>
  </si>
  <si>
    <t>Стеллаж кухонный многоцелевой 1700х400х1800 сплошная полка, стойки из уголков</t>
  </si>
  <si>
    <t>Стеллаж кухонный многоцелевой 1700х500х1800 перфорированная полка, стойки из уголков</t>
  </si>
  <si>
    <t>Стеллаж кухонный многоцелевой 1700х500х1800 сплошная полка, стойки из уголков</t>
  </si>
  <si>
    <t>Стеллаж кухонный многоцелевой 1700х600х1800 перфорированная полка, стойки из уголков</t>
  </si>
  <si>
    <t>Стеллаж кухонный многоцелевой 1700х600х1800 сплошная полка, стойки из уголков</t>
  </si>
  <si>
    <t>Стеллаж кухонный многоцелевой 1700х700х1800 перфорированная полка, стойки из уголков</t>
  </si>
  <si>
    <t>Стеллаж кухонный многоцелевой 1700х700х1800 сплошная полка, стойки из уголков</t>
  </si>
  <si>
    <t>Стеллаж кухонный многоцелевой 1800х400х1800 перфорированная полка, стойки из уголков</t>
  </si>
  <si>
    <t>Стеллаж кухонный многоцелевой 1800х400х1800 сплошная полка, стойки из уголков</t>
  </si>
  <si>
    <t>Стеллаж кухонный многоцелевой 1800х500х1800 перфорированная полка, стойки из уголков</t>
  </si>
  <si>
    <t>Стеллаж кухонный многоцелевой 1800х500х1800 сплошная полка, стойки из уголков</t>
  </si>
  <si>
    <t>Стеллаж кухонный многоцелевой 1800х600х1800 перфорированная полка, стойки из уголков</t>
  </si>
  <si>
    <t>Стеллаж кухонный многоцелевой 1800х600х1800 сплошная полка, стойки из уголков</t>
  </si>
  <si>
    <t>Стеллаж кухонный многоцелевой 1800х700х1800 перфорированная полка, стойки из уголков</t>
  </si>
  <si>
    <t>Стеллаж кухонный многоцелевой 1800х700х1800 сплошная полка, стойки из уголков</t>
  </si>
  <si>
    <t>Стеллаж кухонный многоцелевой 1900х400х1800 перфорированная полка, стойки из уголков</t>
  </si>
  <si>
    <t>Стеллаж кухонный многоцелевой 1900х400х1800 сплошная полка, стойки из уголков</t>
  </si>
  <si>
    <t>Стеллаж кухонный многоцелевой 1900х500х1800 перфорированная полка, стойки из уголков</t>
  </si>
  <si>
    <t>Стеллаж кухонный многоцелевой 1900х500х1800 сплошная полка, стойки из уголков</t>
  </si>
  <si>
    <t>Стеллаж кухонный многоцелевой 1900х600х1800 перфорированная полка, стойки из уголков</t>
  </si>
  <si>
    <t>Стеллаж кухонный многоцелевой 1900х600х1800 сплошная полка, стойки из уголков</t>
  </si>
  <si>
    <t>Стеллаж кухонный многоцелевой 1900х700х1800 перфорированная полка, стойки из уголков</t>
  </si>
  <si>
    <t>Стеллаж кухонный многоцелевой 1900х700х1800 сплошная полка, стойки из уголков</t>
  </si>
  <si>
    <t>Стеллаж кухонный многоцелевой 2000х400х1800 перфорированная полка, стойки из уголков</t>
  </si>
  <si>
    <t>Стеллаж кухонный многоцелевой 2000х400х1800 сплошная полка, стойки из уголков</t>
  </si>
  <si>
    <t>Стеллаж кухонный многоцелевой 2000х500х1800 перфорированная полка, стойки из уголков</t>
  </si>
  <si>
    <t>Стеллаж кухонный многоцелевой 2000х500х1800 сплошная полка, стойки из уголков</t>
  </si>
  <si>
    <t>Стеллаж кухонный многоцелевой 2000х600х1800 перфорированная полка, стойки из уголков</t>
  </si>
  <si>
    <t>Стеллаж кухонный многоцелевой 2000х600х1800 сплошная полка, стойки из уголков</t>
  </si>
  <si>
    <t>Стеллаж кухонный многоцелевой 2000х700х1800 перфорированная полка, стойки из уголков</t>
  </si>
  <si>
    <t>Стеллаж кухонный многоцелевой 2000х700х1800 сплошная полка, стойки из уголков</t>
  </si>
  <si>
    <t>Стеллаж кухонный многоцелевой 600х400х1800 перфорированная полка, стойки из уголков</t>
  </si>
  <si>
    <t>Стеллаж кухонный многоцелевой 600х400х1800 сплошная полка, стойки из уголков</t>
  </si>
  <si>
    <t>Стеллаж кухонный многоцелевой 600х500х1800 перфорированная полка, стойки из уголков</t>
  </si>
  <si>
    <t>Стеллаж кухонный многоцелевой 600х500х1800 сплошная полка, стойки из уголков</t>
  </si>
  <si>
    <t>Стеллаж кухонный многоцелевой 600х600х1800 перфорированная полка, стойки из уголков</t>
  </si>
  <si>
    <t>Стеллаж кухонный многоцелевой 600х600х1800 сплошная полка, стойки из уголков</t>
  </si>
  <si>
    <t>Стеллаж кухонный многоцелевой 600х700х1800 перфорированная полка, стойки из уголков</t>
  </si>
  <si>
    <t>Стеллаж кухонный многоцелевой 600х700х1800 сплошная полка, стойки из уголков</t>
  </si>
  <si>
    <t>Стеллаж кухонный многоцелевой 700х400х1800 перфорированная полка, стойки из уголков</t>
  </si>
  <si>
    <t>Стеллаж кухонный многоцелевой 700х400х1800 сплошная полка, стойки из уголков</t>
  </si>
  <si>
    <t>Стеллаж кухонный многоцелевой 700х500х1800 перфорированная полка, стойки из уголков</t>
  </si>
  <si>
    <t>Стеллаж кухонный многоцелевой 700х500х1800 сплошная полка, стойки из уголков</t>
  </si>
  <si>
    <t>Стеллаж кухонный многоцелевой 700х600х1800 перфорированная полка, стойки из уголков</t>
  </si>
  <si>
    <t>Стеллаж кухонный многоцелевой 700х600х1800 сплошная полка, стойки из уголков</t>
  </si>
  <si>
    <t>Стеллаж кухонный многоцелевой 700х700х1800 перфорированная полка, стойки из уголков</t>
  </si>
  <si>
    <t>Стеллаж кухонный многоцелевой 700х700х1800 сплошная полка, стойки из уголков</t>
  </si>
  <si>
    <t>Стеллаж кухонный многоцелевой 800х400х1800 перфорированная полка, стойки из уголков</t>
  </si>
  <si>
    <t>Стеллаж кухонный многоцелевой 800х400х1800 сплошная полка, стойки из уголков</t>
  </si>
  <si>
    <t>Стеллаж кухонный многоцелевой 800х500х1800 перфорированная полка, стойки из уголков</t>
  </si>
  <si>
    <t>Стеллаж кухонный многоцелевой 800х500х1800 сплошная полка, стойки из уголков</t>
  </si>
  <si>
    <t>Стеллаж кухонный многоцелевой 800х600х1800 перфорированная полка, стойки из уголков</t>
  </si>
  <si>
    <t>Стеллаж кухонный многоцелевой 800х600х1800 сплошная полка, стойки из уголков</t>
  </si>
  <si>
    <t>Стеллаж кухонный многоцелевой 800х700х1800 перфорированная полка, стойки из уголков</t>
  </si>
  <si>
    <t>Стеллаж кухонный многоцелевой 800х700х1800 сплошная полка, стойки из уголков</t>
  </si>
  <si>
    <t>Стеллаж кухонный многоцелевой 900х400х1800 перфорированная полка, стойки из уголков</t>
  </si>
  <si>
    <t>Стеллаж кухонный многоцелевой 900х400х1800 сплошная полка, стойки из уголков</t>
  </si>
  <si>
    <t>Стеллаж кухонный многоцелевой 900х500х1800 перфорированная полка, стойки из уголков</t>
  </si>
  <si>
    <t>Стеллаж кухонный многоцелевой 900х500х1800 сплошная полка, стойки из уголков</t>
  </si>
  <si>
    <t>Стеллаж кухонный многоцелевой 900х600х1800 перфорированная полка, стойки из уголков</t>
  </si>
  <si>
    <t>Стеллаж кухонный многоцелевой 900х600х1800 сплошная полка, стойки из уголков</t>
  </si>
  <si>
    <t>Стеллаж кухонный многоцелевой 900х700х1800 перфорированная полка, стойки из уголков</t>
  </si>
  <si>
    <t>Стеллаж кухонный многоцелевой 900х700х1800 сплошная полка, стойки из уголков</t>
  </si>
  <si>
    <t>Габаритные размеры, д*г*в</t>
  </si>
  <si>
    <t>RRP*,                  руб. с НДС</t>
  </si>
  <si>
    <t>RRP*,               руб. с НДС</t>
  </si>
  <si>
    <t>Полка настенная перфорированная 1000х300</t>
  </si>
  <si>
    <t>Полка настенная перфорированная 1000х300 2-х ярусная</t>
  </si>
  <si>
    <t>Полка настенная перфорированная 1000х400</t>
  </si>
  <si>
    <t>Полка настенная перфорированная 1000х400 2-х ярусная</t>
  </si>
  <si>
    <t>Полка настенная перфорированная 1100х300</t>
  </si>
  <si>
    <t>Полка настенная перфорированная 1100х300 2-х ярусная</t>
  </si>
  <si>
    <t>Полка настенная перфорированная 1100х400</t>
  </si>
  <si>
    <t>Полка настенная перфорированная 1100х400 2-х ярусная</t>
  </si>
  <si>
    <t>Полка настенная перфорированная 1200х300</t>
  </si>
  <si>
    <t>Полка настенная перфорированная 1200х300 2-х ярусная</t>
  </si>
  <si>
    <t>Полка настенная перфорированная 1200х400</t>
  </si>
  <si>
    <t>Полка настенная перфорированная 1200х400 2-х ярусная</t>
  </si>
  <si>
    <t>Полка настенная перфорированная 1300х300</t>
  </si>
  <si>
    <t>Полка настенная перфорированная 1300х300 2-х ярусная</t>
  </si>
  <si>
    <t>Полка настенная перфорированная 1300х400</t>
  </si>
  <si>
    <t>Полка настенная перфорированная 1300х400 2-х ярусная</t>
  </si>
  <si>
    <t>Полка настенная перфорированная 1400х300</t>
  </si>
  <si>
    <t>Полка настенная перфорированная 1400х300 2-х ярусная</t>
  </si>
  <si>
    <t>Полка настенная перфорированная 1400х400</t>
  </si>
  <si>
    <t>Полка настенная перфорированная 1400х400 2-х ярусная</t>
  </si>
  <si>
    <t>Полка настенная перфорированная 1500х300</t>
  </si>
  <si>
    <t>Полка настенная перфорированная 1500х300 2-х ярусная</t>
  </si>
  <si>
    <t>Полка настенная перфорированная 1500х400</t>
  </si>
  <si>
    <t>Полка настенная перфорированная 1500х400 2-х ярусная</t>
  </si>
  <si>
    <t>Полка настенная перфорированная 600х300</t>
  </si>
  <si>
    <t>Полка настенная перфорированная 600х300 2-х ярусная</t>
  </si>
  <si>
    <t>Полка настенная перфорированная 600х400</t>
  </si>
  <si>
    <t>Полка настенная перфорированная 600х400 2-х ярусная</t>
  </si>
  <si>
    <t>Полка настенная перфорированная 700х300</t>
  </si>
  <si>
    <t>Полка настенная перфорированная 700х300 2-х ярусная</t>
  </si>
  <si>
    <t>Полка настенная перфорированная 700х400</t>
  </si>
  <si>
    <t>Полка настенная перфорированная 700х400 2-х ярусная</t>
  </si>
  <si>
    <t>Полка настенная перфорированная 800х300</t>
  </si>
  <si>
    <t>Полка настенная перфорированная 800х300 2-х ярусная</t>
  </si>
  <si>
    <t>Полка настенная перфорированная 800х400</t>
  </si>
  <si>
    <t>Полка настенная перфорированная 800х400 2-х ярусная</t>
  </si>
  <si>
    <t>Полка настенная перфорированная 900х300</t>
  </si>
  <si>
    <t>Полка настенная перфорированная 900х300 2-х ярусная</t>
  </si>
  <si>
    <t>Полка настенная перфорированная 900х400</t>
  </si>
  <si>
    <t>Полка настенная перфорированная 900х400 2-х ярусная</t>
  </si>
  <si>
    <t>Полка настенная сплошная 1000х300</t>
  </si>
  <si>
    <t>Полка настенная сплошная 1000х300 2-х ярусная</t>
  </si>
  <si>
    <t>Полка настенная сплошная 1000х400</t>
  </si>
  <si>
    <t>Полка настенная сплошная 1000х400 2-х ярусная</t>
  </si>
  <si>
    <t>Полка настенная сплошная 1100х300</t>
  </si>
  <si>
    <t>Полка настенная сплошная 1100х300 2-х ярусная</t>
  </si>
  <si>
    <t>Полка настенная сплошная 1100х400</t>
  </si>
  <si>
    <t>Полка настенная сплошная 1100х400 2-х ярусная</t>
  </si>
  <si>
    <t>Полка настенная сплошная 1200х300</t>
  </si>
  <si>
    <t>Полка настенная сплошная 1200х300 2-х ярусная</t>
  </si>
  <si>
    <t>Полка настенная сплошная 1200х400</t>
  </si>
  <si>
    <t>Полка настенная сплошная 1200х400 2-х ярусная</t>
  </si>
  <si>
    <t>Полка настенная сплошная 1300х300</t>
  </si>
  <si>
    <t>Полка настенная сплошная 1300х300 2-х ярусная</t>
  </si>
  <si>
    <t>Полка настенная сплошная 1300х400</t>
  </si>
  <si>
    <t>Полка настенная сплошная 1300х400 2-х ярусная</t>
  </si>
  <si>
    <t>Полка настенная сплошная 1400х300</t>
  </si>
  <si>
    <t>Полка настенная сплошная 1400х300 2-х ярусная</t>
  </si>
  <si>
    <t>Полка настенная сплошная 1400х400</t>
  </si>
  <si>
    <t>Полка настенная сплошная 1400х400 2-х ярусная</t>
  </si>
  <si>
    <t>Полка настенная сплошная 1500х300</t>
  </si>
  <si>
    <t>Полка настенная сплошная 1500х300 2-х ярусная</t>
  </si>
  <si>
    <t>Полка настенная сплошная 1500х400</t>
  </si>
  <si>
    <t>Полка настенная сплошная 1500х400 2-х ярусная</t>
  </si>
  <si>
    <t>Полка настенная сплошная 600х300</t>
  </si>
  <si>
    <t>Полка настенная сплошная 600х300 2-х ярусная</t>
  </si>
  <si>
    <t>Полка настенная сплошная 600х400</t>
  </si>
  <si>
    <t>Полка настенная сплошная 600х400 2-х ярусная</t>
  </si>
  <si>
    <t>Полка настенная сплошная 700х300</t>
  </si>
  <si>
    <t>Полка настенная сплошная 700х300 2-х ярусная</t>
  </si>
  <si>
    <t>Полка настенная сплошная 700х400</t>
  </si>
  <si>
    <t>Полка настенная сплошная 700х400 2-х ярусная</t>
  </si>
  <si>
    <t>Полка настенная сплошная 800х300</t>
  </si>
  <si>
    <t>Полка настенная сплошная 800х300 2-х ярусная</t>
  </si>
  <si>
    <t>Полка настенная сплошная 800х400</t>
  </si>
  <si>
    <t>Полка настенная сплошная 800х400 2-х ярусная</t>
  </si>
  <si>
    <t>Полка настенная сплошная 900х300</t>
  </si>
  <si>
    <t>Полка настенная сплошная 900х300 2-х ярусная</t>
  </si>
  <si>
    <t>Полка настенная сплошная 900х400</t>
  </si>
  <si>
    <t>Полка настенная сплошная 900х400 2-х ярусная</t>
  </si>
  <si>
    <t>1000х400х1800</t>
  </si>
  <si>
    <t>1000х500х1800</t>
  </si>
  <si>
    <t>1000х600х1800</t>
  </si>
  <si>
    <t>1000х700х1800</t>
  </si>
  <si>
    <t>1100х400х1800</t>
  </si>
  <si>
    <t>1100х500х1800</t>
  </si>
  <si>
    <t>1100х600х1800</t>
  </si>
  <si>
    <t>1100х700х1800</t>
  </si>
  <si>
    <t>1200х400х1800</t>
  </si>
  <si>
    <t>1200х500х1800</t>
  </si>
  <si>
    <t>1200х600х1800</t>
  </si>
  <si>
    <t>1200х700х1800</t>
  </si>
  <si>
    <t>1300х400х1800</t>
  </si>
  <si>
    <t>1300х500х1800</t>
  </si>
  <si>
    <t>1300х600х1800</t>
  </si>
  <si>
    <t>1300х700х1800</t>
  </si>
  <si>
    <t>1400х400х1800</t>
  </si>
  <si>
    <t>1400х500х1800</t>
  </si>
  <si>
    <t>1400х600х1800</t>
  </si>
  <si>
    <t>1400х700х1800</t>
  </si>
  <si>
    <t>1500х400х1800</t>
  </si>
  <si>
    <t>1500х500х1800</t>
  </si>
  <si>
    <t>1500х600х1800</t>
  </si>
  <si>
    <t>1500х700х1800</t>
  </si>
  <si>
    <t>1600х400х1800</t>
  </si>
  <si>
    <t>1600х500х1800</t>
  </si>
  <si>
    <t>1600х600х1800</t>
  </si>
  <si>
    <t>1600х700х1800</t>
  </si>
  <si>
    <t>1700х400х1800</t>
  </si>
  <si>
    <t>1700х500х1800</t>
  </si>
  <si>
    <t>1700х600х1800</t>
  </si>
  <si>
    <t>1700х700х1800</t>
  </si>
  <si>
    <t>1800х400х1800</t>
  </si>
  <si>
    <t>1800х500х1800</t>
  </si>
  <si>
    <t>1800х600х1800</t>
  </si>
  <si>
    <t>1800х700х1800</t>
  </si>
  <si>
    <t>1900х400х1800</t>
  </si>
  <si>
    <t>1900х500х1800</t>
  </si>
  <si>
    <t>1900х600х1800</t>
  </si>
  <si>
    <t>1900х700х1800</t>
  </si>
  <si>
    <t>2000х400х1800</t>
  </si>
  <si>
    <t>2000х500х1800</t>
  </si>
  <si>
    <t>2000х600х1800</t>
  </si>
  <si>
    <t>2000х700х1800</t>
  </si>
  <si>
    <t>600х400х1800</t>
  </si>
  <si>
    <t>600х500х1800</t>
  </si>
  <si>
    <t>600х600х1800</t>
  </si>
  <si>
    <t>600х700х1800</t>
  </si>
  <si>
    <t>700х400х1800</t>
  </si>
  <si>
    <t>700х500х1800</t>
  </si>
  <si>
    <t>700х600х1800</t>
  </si>
  <si>
    <t>700х700х1800</t>
  </si>
  <si>
    <t>800х400х1800</t>
  </si>
  <si>
    <t>800х500х1800</t>
  </si>
  <si>
    <t>800х600х1800</t>
  </si>
  <si>
    <t>800х700х1800</t>
  </si>
  <si>
    <t>900х400х1800</t>
  </si>
  <si>
    <t>900х500х1800</t>
  </si>
  <si>
    <t>900х600х1800</t>
  </si>
  <si>
    <t>900х700х1800</t>
  </si>
  <si>
    <t>600х600х850</t>
  </si>
  <si>
    <t>600х700х850</t>
  </si>
  <si>
    <t>700х600х850</t>
  </si>
  <si>
    <t>700х700х850</t>
  </si>
  <si>
    <t>800х600х850</t>
  </si>
  <si>
    <t>800х700х850</t>
  </si>
  <si>
    <t>900х600х850</t>
  </si>
  <si>
    <t>900х700х850</t>
  </si>
  <si>
    <t>1000х300х400</t>
  </si>
  <si>
    <t>1000х300х600</t>
  </si>
  <si>
    <t>1000х400х400</t>
  </si>
  <si>
    <t>1000х400х600</t>
  </si>
  <si>
    <t>1100х300х400</t>
  </si>
  <si>
    <t>1100х300х600</t>
  </si>
  <si>
    <t>1100х400х400</t>
  </si>
  <si>
    <t>1100х400х600</t>
  </si>
  <si>
    <t>1200х300х400</t>
  </si>
  <si>
    <t>1200х300х600</t>
  </si>
  <si>
    <t>1200х400х400</t>
  </si>
  <si>
    <t>1200х400х600</t>
  </si>
  <si>
    <t>1300х300х400</t>
  </si>
  <si>
    <t>1300х300х600</t>
  </si>
  <si>
    <t>1300х400х400</t>
  </si>
  <si>
    <t>1300х400х600</t>
  </si>
  <si>
    <t>1400х300х400</t>
  </si>
  <si>
    <t>1400х300х600</t>
  </si>
  <si>
    <t>1400х400х400</t>
  </si>
  <si>
    <t>1400х400х600</t>
  </si>
  <si>
    <t>1500х300х400</t>
  </si>
  <si>
    <t>1500х300х600</t>
  </si>
  <si>
    <t>1500х400х400</t>
  </si>
  <si>
    <t>1500х400х600</t>
  </si>
  <si>
    <t>600х300х400</t>
  </si>
  <si>
    <t>600х300х600</t>
  </si>
  <si>
    <t>600х400х400</t>
  </si>
  <si>
    <t>600х400х600</t>
  </si>
  <si>
    <t>700х300х400</t>
  </si>
  <si>
    <t>700х300х600</t>
  </si>
  <si>
    <t>700х400х400</t>
  </si>
  <si>
    <t>700х400х600</t>
  </si>
  <si>
    <t>800х300х400</t>
  </si>
  <si>
    <t>800х300х600</t>
  </si>
  <si>
    <t>800х400х400</t>
  </si>
  <si>
    <t>800х400х600</t>
  </si>
  <si>
    <t>900х300х400</t>
  </si>
  <si>
    <t>900х300х600</t>
  </si>
  <si>
    <t>900х400х400</t>
  </si>
  <si>
    <t>900х400х600</t>
  </si>
  <si>
    <t>Стол производственный 400х600х850 сплошная полка</t>
  </si>
  <si>
    <t>Стол производственный 400х700х850 сплошная полка</t>
  </si>
  <si>
    <t>Стол производственный 500х600х850 сплошная полка</t>
  </si>
  <si>
    <t>Стол производственный 500х700х850 сплошная полка</t>
  </si>
  <si>
    <t>Стол производственный 600х600х850 сплошная полка</t>
  </si>
  <si>
    <t>Стол производственный 600х700х850 сплошная полка</t>
  </si>
  <si>
    <t>Стол производственный 700х600х850 сплошная полка</t>
  </si>
  <si>
    <t>Стол производственный 700х700х850 сплошная полка</t>
  </si>
  <si>
    <t>Стол производственный 800х600х850 сплошная полка</t>
  </si>
  <si>
    <t>Стол производственный 800х700х850 сплошная полка</t>
  </si>
  <si>
    <t>Стол производственный 900х600х850 сплошная полка</t>
  </si>
  <si>
    <t>Стол производственный 900х700х850 сплошная полка</t>
  </si>
  <si>
    <t>Стол производственный 1000х600х850 сплошная полка</t>
  </si>
  <si>
    <t>Стол производственный 1000х700х850 сплошная полка</t>
  </si>
  <si>
    <t>Стол производственный 1100х600х850 сплошная полка</t>
  </si>
  <si>
    <t>Стол производственный 1100х700х850 сплошная полка</t>
  </si>
  <si>
    <t>Стол производственный 1200х600х850 сплошная полка</t>
  </si>
  <si>
    <t>Стол производственный 1200х700х850 сплошная полка</t>
  </si>
  <si>
    <t>Стол производственный 1300х600х850 сплошная полка</t>
  </si>
  <si>
    <t>Стол производственный 1300х700х850 сплошная полка</t>
  </si>
  <si>
    <t>Стол производственный 1400х600х850 сплошная полка</t>
  </si>
  <si>
    <t>Стол производственный 1400х700х850 сплошная полка</t>
  </si>
  <si>
    <t>Стол производственный 1500х600х850 сплошная полка</t>
  </si>
  <si>
    <t>Стол производственный 1500х700х850 сплошная полка</t>
  </si>
  <si>
    <t>Стол производственный 1600х600х850 сплошная полка</t>
  </si>
  <si>
    <t>Стол производственный 1600х700х850 сплошная полка</t>
  </si>
  <si>
    <t>Стол производственный 1700х600х850 сплошная полка</t>
  </si>
  <si>
    <t>Стол производственный 1700х700х850 сплошная полка</t>
  </si>
  <si>
    <t>Стол производственный 1800х600х850 сплошная полка</t>
  </si>
  <si>
    <t>Стол производственный 1800х700х850 сплошная полка</t>
  </si>
  <si>
    <t>Стол производственный 1900х600х850 сплошная полка</t>
  </si>
  <si>
    <t>Стол производственный 1900х700х850 сплошная полка</t>
  </si>
  <si>
    <t>Стол производственный 2000х600х850 сплошная полка</t>
  </si>
  <si>
    <t>Стол производственный 2000х700х850 сплошная полка</t>
  </si>
  <si>
    <t>400х600х850</t>
  </si>
  <si>
    <t>400х700х850</t>
  </si>
  <si>
    <t>500х600х850</t>
  </si>
  <si>
    <t>500х700х850</t>
  </si>
  <si>
    <t>Стол производственный 400х600х850 сплошная полка каркас уголок 40х40</t>
  </si>
  <si>
    <t>Стол производственный 400х700х850 сплошная полка каркас уголок 40х40</t>
  </si>
  <si>
    <t>Стол производственный 500х600х850 сплошная полка каркас уголок 40х40</t>
  </si>
  <si>
    <t>Стол производственный 500х700х850 сплошная полка каркас уголок 40х40</t>
  </si>
  <si>
    <t>Стол производственный 600х600х850 сплошная полка каркас уголок 40х40</t>
  </si>
  <si>
    <t>Стол производственный 600х700х850 сплошная полка каркас уголок 40х40</t>
  </si>
  <si>
    <t>Стол производственный 700х600х850 сплошная полка каркас уголок 40х40</t>
  </si>
  <si>
    <t>Стол производственный 700х700х850 сплошная полка каркас уголок 40х40</t>
  </si>
  <si>
    <t>Стол производственный 800х600х850 сплошная полка каркас уголок 40х40</t>
  </si>
  <si>
    <t>Стол производственный 800х700х850 сплошная полка каркас уголок 40х40</t>
  </si>
  <si>
    <t>Стол производственный 900х600х850 сплошная полка каркас уголок 40х40</t>
  </si>
  <si>
    <t>Стол производственный 900х700х850 сплошная полка каркас уголок 40х40</t>
  </si>
  <si>
    <t>Стол производственный 1000х600х850 сплошная полка каркас уголок 40х40</t>
  </si>
  <si>
    <t>Стол производственный 1000х700х850 сплошная полка каркас уголок 40х40</t>
  </si>
  <si>
    <t>Стол производственный 1100х600х850 сплошная полка каркас уголок 40х40</t>
  </si>
  <si>
    <t>Стол производственный 1100х700х850 сплошная полка каркас уголок 40х40</t>
  </si>
  <si>
    <t>Стол производственный 1200х600х850 сплошная полка каркас уголок 40х40</t>
  </si>
  <si>
    <t>Стол производственный 1200х700х850 сплошная полка каркас уголок 40х40</t>
  </si>
  <si>
    <t>Стол производственный 1300х600х850 сплошная полка каркас уголок 40х40</t>
  </si>
  <si>
    <t>Стол производственный 1300х700х850 сплошная полка каркас уголок 40х40</t>
  </si>
  <si>
    <t>Стол производственный 1400х600х850 сплошная полка каркас уголок 40х40</t>
  </si>
  <si>
    <t>Стол производственный 1400х700х850 сплошная полка каркас уголок 40х40</t>
  </si>
  <si>
    <t>Стол производственный 1500х600х850 сплошная полка каркас уголок 40х40</t>
  </si>
  <si>
    <t>Стол производственный 1500х700х850 сплошная полка каркас уголок 40х40</t>
  </si>
  <si>
    <t>Стол производственный 1600х600х850 сплошная полка каркас уголок 40х40</t>
  </si>
  <si>
    <t>Стол производственный 1600х700х850 сплошная полка каркас уголок 40х40</t>
  </si>
  <si>
    <t>Стол производственный 1700х600х850 сплошная полка каркас уголок 40х40</t>
  </si>
  <si>
    <t>Стол производственный 1700х700х850 сплошная полка каркас уголок 40х40</t>
  </si>
  <si>
    <t>Стол производственный 1800х600х850 сплошная полка каркас уголок 40х40</t>
  </si>
  <si>
    <t>Стол производственный 1800х700х850 сплошная полка каркас уголок 40х40</t>
  </si>
  <si>
    <t>Стол производственный 1900х600х850 сплошная полка каркас уголок 40х40</t>
  </si>
  <si>
    <t>Стол производственный 1900х700х850 сплошная полка каркас уголок 40х40</t>
  </si>
  <si>
    <t>Стол производственный 2000х600х850 сплошная полка каркас уголок 40х40</t>
  </si>
  <si>
    <t>Стол производственный 2000х700х850 сплошная полка каркас уголок 40х40</t>
  </si>
  <si>
    <t>СТПУЧ-4/6-С</t>
  </si>
  <si>
    <t>СТПУЧ-4/7-С</t>
  </si>
  <si>
    <t>СТПУЧ-5/6-С</t>
  </si>
  <si>
    <t>СТПУЧ-5/7-С</t>
  </si>
  <si>
    <t>СТПУЧ-6/6-С</t>
  </si>
  <si>
    <t>СТПУЧ-6/7-С</t>
  </si>
  <si>
    <t>СТПУЧ-7/6-С</t>
  </si>
  <si>
    <t>СТПУЧ-7/7-С</t>
  </si>
  <si>
    <t>СТПУЧ-8/6-С</t>
  </si>
  <si>
    <t>СТПУЧ-8/7-С</t>
  </si>
  <si>
    <t>СТПУЧ-9/6-С</t>
  </si>
  <si>
    <t>СТПУЧ-9/7-С</t>
  </si>
  <si>
    <t>СТПУЧ-10/6-С</t>
  </si>
  <si>
    <t>СТПУЧ-10/7-С</t>
  </si>
  <si>
    <t>СТПУЧ-11/6-С</t>
  </si>
  <si>
    <t>СТПУЧ-11/7-С</t>
  </si>
  <si>
    <t>СТПУЧ-12/6-С</t>
  </si>
  <si>
    <t>СТПУЧ-12/7-С</t>
  </si>
  <si>
    <t>СТПУЧ-13/6-С</t>
  </si>
  <si>
    <t>СТПУЧ-13/7-С</t>
  </si>
  <si>
    <t>СТПУЧ-14/6-С</t>
  </si>
  <si>
    <t>СТПУЧ-14/7-С</t>
  </si>
  <si>
    <t>СТПУЧ-15/6-С</t>
  </si>
  <si>
    <t>СТПУЧ-15/7-С</t>
  </si>
  <si>
    <t>СТПУЧ-16/6-С</t>
  </si>
  <si>
    <t>СТПУЧ-16/7-С</t>
  </si>
  <si>
    <t>СТПУЧ-17/6-С</t>
  </si>
  <si>
    <t>СТПУЧ-17/7-С</t>
  </si>
  <si>
    <t>СТПУЧ-18/6-С</t>
  </si>
  <si>
    <t>СТПУЧ-18/7-С</t>
  </si>
  <si>
    <t>СТПУЧ-19/6-С</t>
  </si>
  <si>
    <t>СТПУЧ-19/7-С</t>
  </si>
  <si>
    <t>СТПУЧ-20/6-С</t>
  </si>
  <si>
    <t>СТПУЧ-20/7-С</t>
  </si>
  <si>
    <t>1000х600х850</t>
  </si>
  <si>
    <t>1000х700х850</t>
  </si>
  <si>
    <t>1100х600х850</t>
  </si>
  <si>
    <t>1100х700х850</t>
  </si>
  <si>
    <t>1200х600х850</t>
  </si>
  <si>
    <t>1200х700х850</t>
  </si>
  <si>
    <t>1300х600х850</t>
  </si>
  <si>
    <t>1300х700х850</t>
  </si>
  <si>
    <t>1400х600х850</t>
  </si>
  <si>
    <t>1400х700х850</t>
  </si>
  <si>
    <t>1500х600х850</t>
  </si>
  <si>
    <t>1500х700х850</t>
  </si>
  <si>
    <t>1600х600х850</t>
  </si>
  <si>
    <t>1600х700х850</t>
  </si>
  <si>
    <t>1700х600х850</t>
  </si>
  <si>
    <t>1700х700х850</t>
  </si>
  <si>
    <t>1800х600х850</t>
  </si>
  <si>
    <t>1800х700х850</t>
  </si>
  <si>
    <t>1900х600х850</t>
  </si>
  <si>
    <t>1900х700х850</t>
  </si>
  <si>
    <t>2000х600х850</t>
  </si>
  <si>
    <t>2000х700х850</t>
  </si>
  <si>
    <t>Описание</t>
  </si>
  <si>
    <t>Каркас</t>
  </si>
  <si>
    <t>Стойки из уголков 40х40</t>
  </si>
  <si>
    <t>Стеллаж кухонный многоцелевой 1000х400х1800 сплошная полка, стойки из профиля 40х40</t>
  </si>
  <si>
    <t>Стеллаж кухонный многоцелевой 1000х500х1800 сплошная полка, стойки из профиля 40х40</t>
  </si>
  <si>
    <t>Стеллаж кухонный многоцелевой 1000х600х1800 сплошная полка, стойки из профиля 40х40</t>
  </si>
  <si>
    <t>Стеллаж кухонный многоцелевой 1100х400х1800 сплошная полка, стойки из профиля 40х40</t>
  </si>
  <si>
    <t>Стеллаж кухонный многоцелевой 1100х500х1800 сплошная полка, стойки из профиля 40х40</t>
  </si>
  <si>
    <t>Стеллаж кухонный многоцелевой 1100х600х1800 сплошная полка, стойки из профиля 40х40</t>
  </si>
  <si>
    <t>Стеллаж кухонный многоцелевой 1200х400х1800 сплошная полка, стойки из профиля 40х40</t>
  </si>
  <si>
    <t>Стеллаж кухонный многоцелевой 1200х500х1800 сплошная полка, стойки из профиля 40х40</t>
  </si>
  <si>
    <t>Стеллаж кухонный многоцелевой 1200х600х1800 сплошная полка, стойки из профиля 40х40</t>
  </si>
  <si>
    <t>Стеллаж кухонный многоцелевой 1300х400х1800 сплошная полка, стойки из профиля 40х40</t>
  </si>
  <si>
    <t>Стеллаж кухонный многоцелевой 1300х500х1800 сплошная полка, стойки из профиля 40х40</t>
  </si>
  <si>
    <t>Стеллаж кухонный многоцелевой 1300х600х1800 сплошная полка, стойки из профиля 40х40</t>
  </si>
  <si>
    <t>Стеллаж кухонный многоцелевой 1400х400х1800 сплошная полка, стойки из профиля 40х40</t>
  </si>
  <si>
    <t>Стеллаж кухонный многоцелевой 1400х500х1800 сплошная полка, стойки из профиля 40х40</t>
  </si>
  <si>
    <t>Стеллаж кухонный многоцелевой 1400х600х1800 сплошная полка, стойки из профиля 40х40</t>
  </si>
  <si>
    <t>Стеллаж кухонный многоцелевой 1500х400х1800 сплошная полка, стойки из профиля 40х40</t>
  </si>
  <si>
    <t>Стеллаж кухонный многоцелевой 1500х500х1800 сплошная полка, стойки из профиля 40х40</t>
  </si>
  <si>
    <t>Стеллаж кухонный многоцелевой 1500х600х1800 сплошная полка, стойки из профиля 40х40</t>
  </si>
  <si>
    <t>Стеллаж кухонный многоцелевой 1600х400х1800 сплошная полка, стойки из профиля 40х40</t>
  </si>
  <si>
    <t>Стеллаж кухонный многоцелевой 1600х500х1800 сплошная полка, стойки из профиля 40х40</t>
  </si>
  <si>
    <t>Стеллаж кухонный многоцелевой 1600х600х1800 сплошная полка, стойки из профиля 40х40</t>
  </si>
  <si>
    <t>Стеллаж кухонный многоцелевой 1700х400х1800 сплошная полка, стойки из профиля 40х40</t>
  </si>
  <si>
    <t>Стеллаж кухонный многоцелевой 1700х500х1800 сплошная полка, стойки из профиля 40х40</t>
  </si>
  <si>
    <t>Стеллаж кухонный многоцелевой 1700х600х1800 сплошная полка, стойки из профиля 40х40</t>
  </si>
  <si>
    <t>Стеллаж кухонный многоцелевой 1800х400х1800 сплошная полка, стойки из профиля 40х40</t>
  </si>
  <si>
    <t>Стеллаж кухонный многоцелевой 1800х500х1800 сплошная полка, стойки из профиля 40х40</t>
  </si>
  <si>
    <t>Стеллаж кухонный многоцелевой 1800х600х1800 сплошная полка, стойки из профиля 40х40</t>
  </si>
  <si>
    <t>Стеллаж кухонный многоцелевой 1900х400х1800 сплошная полка, стойки из профиля 40х40</t>
  </si>
  <si>
    <t>Стеллаж кухонный многоцелевой 1900х500х1800 сплошная полка, стойки из профиля 40х40</t>
  </si>
  <si>
    <t>Стеллаж кухонный многоцелевой 1900х600х1800 сплошная полка, стойки из профиля 40х40</t>
  </si>
  <si>
    <t>Стеллаж кухонный многоцелевой 2000х400х1800 сплошная полка, стойки из профиля 40х40</t>
  </si>
  <si>
    <t>Стеллаж кухонный многоцелевой 2000х500х1800 сплошная полка, стойки из профиля 40х40</t>
  </si>
  <si>
    <t>Стеллаж кухонный многоцелевой 2000х600х1800 сплошная полка, стойки из профиля 40х40</t>
  </si>
  <si>
    <t>Стеллаж кухонный многоцелевой 400х400х1800 сплошная полка, стойки из профиля 40х40</t>
  </si>
  <si>
    <t>Стеллаж кухонный многоцелевой 400х500х1800 сплошная полка, стойки из профиля 40х40</t>
  </si>
  <si>
    <t>Стеллаж кухонный многоцелевой 400х600х1800 сплошная полка, стойки из профиля 40х40</t>
  </si>
  <si>
    <t>Стеллаж кухонный многоцелевой 500х400х1800 сплошная полка, стойки из профиля 40х40</t>
  </si>
  <si>
    <t>Стеллаж кухонный многоцелевой 500х500х1800 сплошная полка, стойки из профиля 40х40</t>
  </si>
  <si>
    <t>Стеллаж кухонный многоцелевой 500х600х1800 сплошная полка, стойки из профиля 40х40</t>
  </si>
  <si>
    <t>Стеллаж кухонный многоцелевой 600х400х1800 сплошная полка, стойки из профиля 40х40</t>
  </si>
  <si>
    <t>Стеллаж кухонный многоцелевой 600х500х1800 сплошная полка, стойки из профиля 40х40</t>
  </si>
  <si>
    <t>Стеллаж кухонный многоцелевой 600х600х1800 сплошная полка, стойки из профиля 40х40</t>
  </si>
  <si>
    <t>Стеллаж кухонный многоцелевой 700х400х1800 сплошная полка, стойки из профиля 40х40</t>
  </si>
  <si>
    <t>Стеллаж кухонный многоцелевой 700х500х1800 сплошная полка, стойки из профиля 40х40</t>
  </si>
  <si>
    <t>Стеллаж кухонный многоцелевой 700х600х1800 сплошная полка, стойки из профиля 40х40</t>
  </si>
  <si>
    <t>Стеллаж кухонный многоцелевой 800х400х1800 сплошная полка, стойки из профиля 40х40</t>
  </si>
  <si>
    <t>Стеллаж кухонный многоцелевой 800х500х1800 сплошная полка, стойки из профиля 40х40</t>
  </si>
  <si>
    <t>Стеллаж кухонный многоцелевой 800х600х1800 сплошная полка, стойки из профиля 40х40</t>
  </si>
  <si>
    <t>Стеллаж кухонный многоцелевой 900х400х1800 сплошная полка, стойки из профиля 40х40</t>
  </si>
  <si>
    <t>Стеллаж кухонный многоцелевой 900х500х1800 сплошная полка, стойки из профиля 40х40</t>
  </si>
  <si>
    <t>Стеллаж кухонный многоцелевой 900х600х1800 сплошная полка, стойки из профиля 40х40</t>
  </si>
  <si>
    <t>Стеллаж кухонный многоцелевой 1000х400х1800 перфорированная полка, стойки из профиля 40х40</t>
  </si>
  <si>
    <t>Стеллаж кухонный многоцелевой 1000х500х1800 перфорированная полка, стойки из профиля 40х40</t>
  </si>
  <si>
    <t>Стеллаж кухонный многоцелевой 1000х600х1800 перфорированная полка, стойки из профиля 40х40</t>
  </si>
  <si>
    <t>Стеллаж кухонный многоцелевой 1100х400х1800 перфорированная полка, стойки из профиля 40х40</t>
  </si>
  <si>
    <t>Стеллаж кухонный многоцелевой 1100х500х1800 перфорированная полка, стойки из профиля 40х40</t>
  </si>
  <si>
    <t>Стеллаж кухонный многоцелевой 1100х600х1800 перфорированная полка, стойки из профиля 40х40</t>
  </si>
  <si>
    <t>Стеллаж кухонный многоцелевой 1200х400х1800 перфорированная полка, стойки из профиля 40х40</t>
  </si>
  <si>
    <t>Стеллаж кухонный многоцелевой 1200х500х1800 перфорированная полка, стойки из профиля 40х40</t>
  </si>
  <si>
    <t>Стеллаж кухонный многоцелевой 1200х600х1800 перфорированная полка, стойки из профиля 40х40</t>
  </si>
  <si>
    <t>Стеллаж кухонный многоцелевой 1300х400х1800 перфорированная полка, стойки из профиля 40х40</t>
  </si>
  <si>
    <t>Стеллаж кухонный многоцелевой 1300х500х1800 перфорированная полка, стойки из профиля 40х40</t>
  </si>
  <si>
    <t>Стеллаж кухонный многоцелевой 1300х600х1800 перфорированная полка, стойки из профиля 40х40</t>
  </si>
  <si>
    <t>Стеллаж кухонный многоцелевой 1400х400х1800 перфорированная полка, стойки из профиля 40х40</t>
  </si>
  <si>
    <t>Стеллаж кухонный многоцелевой 1400х500х1800 перфорированная полка, стойки из профиля 40х40</t>
  </si>
  <si>
    <t>Стеллаж кухонный многоцелевой 1400х600х1800 перфорированная полка, стойки из профиля 40х40</t>
  </si>
  <si>
    <t>Стеллаж кухонный многоцелевой 1500х400х1800 перфорированная полка, стойки из профиля 40х40</t>
  </si>
  <si>
    <t>Стеллаж кухонный многоцелевой 1500х500х1800 перфорированная полка, стойки из профиля 40х40</t>
  </si>
  <si>
    <t>Стеллаж кухонный многоцелевой 1500х600х1800 перфорированная полка, стойки из профиля 40х40</t>
  </si>
  <si>
    <t>Стеллаж кухонный многоцелевой 1600х400х1800 перфорированная полка, стойки из профиля 40х40</t>
  </si>
  <si>
    <t>Стеллаж кухонный многоцелевой 1600х500х1800 перфорированная полка, стойки из профиля 40х40</t>
  </si>
  <si>
    <t>Стеллаж кухонный многоцелевой 1600х600х1800 перфорированная полка, стойки из профиля 40х40</t>
  </si>
  <si>
    <t>Стеллаж кухонный многоцелевой 1700х400х1800 перфорированная полка, стойки из профиля 40х40</t>
  </si>
  <si>
    <t>Стеллаж кухонный многоцелевой 1700х500х1800 перфорированная полка, стойки из профиля 40х40</t>
  </si>
  <si>
    <t>Стеллаж кухонный многоцелевой 1700х600х1800 перфорированная полка, стойки из профиля 40х40</t>
  </si>
  <si>
    <t>Стеллаж кухонный многоцелевой 1800х400х1800 перфорированная полка, стойки из профиля 40х40</t>
  </si>
  <si>
    <t>Стеллаж кухонный многоцелевой 1800х500х1800 перфорированная полка, стойки из профиля 40х40</t>
  </si>
  <si>
    <t>Стеллаж кухонный многоцелевой 1800х600х1800 перфорированная полка, стойки из профиля 40х40</t>
  </si>
  <si>
    <t>Стеллаж кухонный многоцелевой 1900х400х1800 перфорированная полка, стойки из профиля 40х40</t>
  </si>
  <si>
    <t>Стеллаж кухонный многоцелевой 1900х500х1800 перфорированная полка, стойки из профиля 40х40</t>
  </si>
  <si>
    <t>Стеллаж кухонный многоцелевой 1900х600х1800 перфорированная полка, стойки из профиля 40х40</t>
  </si>
  <si>
    <t>Стеллаж кухонный многоцелевой 2000х400х1800 перфорированная полка, стойки из профиля 40х40</t>
  </si>
  <si>
    <t>Стеллаж кухонный многоцелевой 2000х500х1800 перфорированная полка, стойки из профиля 40х40</t>
  </si>
  <si>
    <t>Стеллаж кухонный многоцелевой 2000х600х1800 перфорированная полка, стойки из профиля 40х40</t>
  </si>
  <si>
    <t>Стеллаж кухонный многоцелевой 400х400х1800 перфорированная полка, стойки из профиля 40х40</t>
  </si>
  <si>
    <t>Стеллаж кухонный многоцелевой 400х500х1800 перфорированная полка, стойки из профиля 40х40</t>
  </si>
  <si>
    <t>Стеллаж кухонный многоцелевой 400х600х1800 перфорированная полка, стойки из профиля 40х40</t>
  </si>
  <si>
    <t>Стеллаж кухонный многоцелевой 500х400х1800 перфорированная полка, стойки из профиля 40х40</t>
  </si>
  <si>
    <t>Стеллаж кухонный многоцелевой 500х500х1800 перфорированная полка, стойки из профиля 40х40</t>
  </si>
  <si>
    <t>Стеллаж кухонный многоцелевой 500х600х1800 перфорированная полка, стойки из профиля 40х40</t>
  </si>
  <si>
    <t>Стеллаж кухонный многоцелевой 600х400х1800 перфорированная полка, стойки из профиля 40х40</t>
  </si>
  <si>
    <t>Стеллаж кухонный многоцелевой 600х500х1800 перфорированная полка, стойки из профиля 40х40</t>
  </si>
  <si>
    <t>Стеллаж кухонный многоцелевой 600х600х1800 перфорированная полка, стойки из профиля 40х40</t>
  </si>
  <si>
    <t>Стеллаж кухонный многоцелевой 700х400х1800 перфорированная полка, стойки из профиля 40х40</t>
  </si>
  <si>
    <t>Стеллаж кухонный многоцелевой 700х500х1800 перфорированная полка, стойки из профиля 40х40</t>
  </si>
  <si>
    <t>Стеллаж кухонный многоцелевой 700х600х1800 перфорированная полка, стойки из профиля 40х40</t>
  </si>
  <si>
    <t>Стеллаж кухонный многоцелевой 800х400х1800 перфорированная полка, стойки из профиля 40х40</t>
  </si>
  <si>
    <t>Стеллаж кухонный многоцелевой 800х500х1800 перфорированная полка, стойки из профиля 40х40</t>
  </si>
  <si>
    <t>Стеллаж кухонный многоцелевой 800х600х1800 перфорированная полка, стойки из профиля 40х40</t>
  </si>
  <si>
    <t>Стеллаж кухонный многоцелевой 900х400х1800 перфорированная полка, стойки из профиля 40х40</t>
  </si>
  <si>
    <t>Стеллаж кухонный многоцелевой 900х500х1800 перфорированная полка, стойки из профиля 40х40</t>
  </si>
  <si>
    <t>Стеллаж кухонный многоцелевой 900х600х1800 перфорированная полка, стойки из профиля 40х40</t>
  </si>
  <si>
    <t>Стеллаж кухонный многоцелевой 1000х400х1800 сплошная полка, стойки из профиля 40х20</t>
  </si>
  <si>
    <t>Стеллаж кухонный многоцелевой 1000х500х1800 сплошная полка, стойки из профиля 40х20</t>
  </si>
  <si>
    <t>Стеллаж кухонный многоцелевой 1000х600х1800 сплошная полка, стойки из профиля 40х20</t>
  </si>
  <si>
    <t>Стеллаж кухонный многоцелевой 1100х400х1800 сплошная полка, стойки из профиля 40х20</t>
  </si>
  <si>
    <t>Стеллаж кухонный многоцелевой 1100х500х1800 сплошная полка, стойки из профиля 40х20</t>
  </si>
  <si>
    <t>Стеллаж кухонный многоцелевой 1100х600х1800 сплошная полка, стойки из профиля 40х20</t>
  </si>
  <si>
    <t>Стеллаж кухонный многоцелевой 1200х400х1800 сплошная полка, стойки из профиля 40х20</t>
  </si>
  <si>
    <t>Стеллаж кухонный многоцелевой 1200х500х1800 сплошная полка, стойки из профиля 40х20</t>
  </si>
  <si>
    <t>Стеллаж кухонный многоцелевой 1200х600х1800 сплошная полка, стойки из профиля 40х20</t>
  </si>
  <si>
    <t>Стеллаж кухонный многоцелевой 1300х400х1800 сплошная полка, стойки из профиля 40х20</t>
  </si>
  <si>
    <t>Стеллаж кухонный многоцелевой 1300х500х1800 сплошная полка, стойки из профиля 40х20</t>
  </si>
  <si>
    <t>Стеллаж кухонный многоцелевой 1300х600х1800 сплошная полка, стойки из профиля 40х20</t>
  </si>
  <si>
    <t>Стеллаж кухонный многоцелевой 1400х400х1800 сплошная полка, стойки из профиля 40х20</t>
  </si>
  <si>
    <t>Стеллаж кухонный многоцелевой 1400х500х1800 сплошная полка, стойки из профиля 40х20</t>
  </si>
  <si>
    <t>Стеллаж кухонный многоцелевой 1400х600х1800 сплошная полка, стойки из профиля 40х20</t>
  </si>
  <si>
    <t>Стеллаж кухонный многоцелевой 1500х400х1800 сплошная полка, стойки из профиля 40х20</t>
  </si>
  <si>
    <t>Стеллаж кухонный многоцелевой 1500х500х1800 сплошная полка, стойки из профиля 40х20</t>
  </si>
  <si>
    <t>Стеллаж кухонный многоцелевой 1500х600х1800 сплошная полка, стойки из профиля 40х20</t>
  </si>
  <si>
    <t>Стеллаж кухонный многоцелевой 1600х400х1800 сплошная полка, стойки из профиля 40х20</t>
  </si>
  <si>
    <t>Стеллаж кухонный многоцелевой 1600х500х1800 сплошная полка, стойки из профиля 40х20</t>
  </si>
  <si>
    <t>Стеллаж кухонный многоцелевой 1600х600х1800 сплошная полка, стойки из профиля 40х20</t>
  </si>
  <si>
    <t>Стеллаж кухонный многоцелевой 1700х400х1800 сплошная полка, стойки из профиля 40х20</t>
  </si>
  <si>
    <t>Стеллаж кухонный многоцелевой 1700х500х1800 сплошная полка, стойки из профиля 40х20</t>
  </si>
  <si>
    <t>Стеллаж кухонный многоцелевой 1700х600х1800 сплошная полка, стойки из профиля 40х20</t>
  </si>
  <si>
    <t>Стеллаж кухонный многоцелевой 1800х400х1800 сплошная полка, стойки из профиля 40х20</t>
  </si>
  <si>
    <t>Стеллаж кухонный многоцелевой 1800х500х1800 сплошная полка, стойки из профиля 40х20</t>
  </si>
  <si>
    <t>Стеллаж кухонный многоцелевой 1800х600х1800 сплошная полка, стойки из профиля 40х20</t>
  </si>
  <si>
    <t>Стеллаж кухонный многоцелевой 1900х400х1800 сплошная полка, стойки из профиля 40х20</t>
  </si>
  <si>
    <t>Стеллаж кухонный многоцелевой 1900х500х1800 сплошная полка, стойки из профиля 40х20</t>
  </si>
  <si>
    <t>Стеллаж кухонный многоцелевой 1900х600х1800 сплошная полка, стойки из профиля 40х20</t>
  </si>
  <si>
    <t>Стеллаж кухонный многоцелевой 2000х400х1800 сплошная полка, стойки из профиля 40х20</t>
  </si>
  <si>
    <t>Стеллаж кухонный многоцелевой 2000х500х1800 сплошная полка, стойки из профиля 40х20</t>
  </si>
  <si>
    <t>Стеллаж кухонный многоцелевой 2000х600х1800 сплошная полка, стойки из профиля 40х20</t>
  </si>
  <si>
    <t>Стеллаж кухонный многоцелевой 400х400х1800 сплошная полка, стойки из профиля 40х20</t>
  </si>
  <si>
    <t>Стеллаж кухонный многоцелевой 400х500х1800 сплошная полка, стойки из профиля 40х20</t>
  </si>
  <si>
    <t>Стеллаж кухонный многоцелевой 400х600х1800 сплошная полка, стойки из профиля 40х20</t>
  </si>
  <si>
    <t>Стеллаж кухонный многоцелевой 500х400х1800 сплошная полка, стойки из профиля 40х20</t>
  </si>
  <si>
    <t>Стеллаж кухонный многоцелевой 500х500х1800 сплошная полка, стойки из профиля 40х20</t>
  </si>
  <si>
    <t>Стеллаж кухонный многоцелевой 500х600х1800 сплошная полка, стойки из профиля 40х20</t>
  </si>
  <si>
    <t>Стеллаж кухонный многоцелевой 600х400х1800 сплошная полка, стойки из профиля 40х20</t>
  </si>
  <si>
    <t>Стеллаж кухонный многоцелевой 600х500х1800 сплошная полка, стойки из профиля 40х20</t>
  </si>
  <si>
    <t>Стеллаж кухонный многоцелевой 600х600х1800 сплошная полка, стойки из профиля 40х20</t>
  </si>
  <si>
    <t>Стеллаж кухонный многоцелевой 700х400х1800 сплошная полка, стойки из профиля 40х20</t>
  </si>
  <si>
    <t>Стеллаж кухонный многоцелевой 700х500х1800 сплошная полка, стойки из профиля 40х20</t>
  </si>
  <si>
    <t>Стеллаж кухонный многоцелевой 700х600х1800 сплошная полка, стойки из профиля 40х20</t>
  </si>
  <si>
    <t>Стеллаж кухонный многоцелевой 800х400х1800 сплошная полка, стойки из профиля 40х20</t>
  </si>
  <si>
    <t>Стеллаж кухонный многоцелевой 800х500х1800 сплошная полка, стойки из профиля 40х20</t>
  </si>
  <si>
    <t>Стеллаж кухонный многоцелевой 800х600х1800 сплошная полка, стойки из профиля 40х20</t>
  </si>
  <si>
    <t>Стеллаж кухонный многоцелевой 900х400х1800 сплошная полка, стойки из профиля 40х20</t>
  </si>
  <si>
    <t>Стеллаж кухонный многоцелевой 900х500х1800 сплошная полка, стойки из профиля 40х20</t>
  </si>
  <si>
    <t>Стеллаж кухонный многоцелевой 900х600х1800 сплошная полка, стойки из профиля 40х20</t>
  </si>
  <si>
    <t>Стеллаж кухонный многоцелевой 1000х400х1800 перфорированная полка, стойки из профиля 40х20</t>
  </si>
  <si>
    <t>Стеллаж кухонный многоцелевой 1000х500х1800 перфорированная полка, стойки из профиля 40х20</t>
  </si>
  <si>
    <t>Стеллаж кухонный многоцелевой 1000х600х1800 перфорированная полка, стойки из профиля 40х20</t>
  </si>
  <si>
    <t>Стеллаж кухонный многоцелевой 1100х400х1800 перфорированная полка, стойки из профиля 40х20</t>
  </si>
  <si>
    <t>Стеллаж кухонный многоцелевой 1100х500х1800 перфорированная полка, стойки из профиля 40х20</t>
  </si>
  <si>
    <t>Стеллаж кухонный многоцелевой 1100х600х1800 перфорированная полка, стойки из профиля 40х20</t>
  </si>
  <si>
    <t>Стеллаж кухонный многоцелевой 1200х400х1800 перфорированная полка, стойки из профиля 40х20</t>
  </si>
  <si>
    <t>Стеллаж кухонный многоцелевой 1200х500х1800 перфорированная полка, стойки из профиля 40х20</t>
  </si>
  <si>
    <t>Стеллаж кухонный многоцелевой 1200х600х1800 перфорированная полка, стойки из профиля 40х20</t>
  </si>
  <si>
    <t>Стеллаж кухонный многоцелевой 1300х400х1800 перфорированная полка, стойки из профиля 40х20</t>
  </si>
  <si>
    <t>Стеллаж кухонный многоцелевой 1300х500х1800 перфорированная полка, стойки из профиля 40х20</t>
  </si>
  <si>
    <t>Стеллаж кухонный многоцелевой 1300х600х1800 перфорированная полка, стойки из профиля 40х20</t>
  </si>
  <si>
    <t>Стеллаж кухонный многоцелевой 1400х400х1800 перфорированная полка, стойки из профиля 40х20</t>
  </si>
  <si>
    <t>Стеллаж кухонный многоцелевой 1400х500х1800 перфорированная полка, стойки из профиля 40х20</t>
  </si>
  <si>
    <t>Стеллаж кухонный многоцелевой 1400х600х1800 перфорированная полка, стойки из профиля 40х20</t>
  </si>
  <si>
    <t>Стеллаж кухонный многоцелевой 1500х400х1800 перфорированная полка, стойки из профиля 40х20</t>
  </si>
  <si>
    <t>Стеллаж кухонный многоцелевой 1500х500х1800 перфорированная полка, стойки из профиля 40х20</t>
  </si>
  <si>
    <t>Стеллаж кухонный многоцелевой 1500х600х1800 перфорированная полка, стойки из профиля 40х20</t>
  </si>
  <si>
    <t>Стеллаж кухонный многоцелевой 1600х400х1800 перфорированная полка, стойки из профиля 40х20</t>
  </si>
  <si>
    <t>Стеллаж кухонный многоцелевой 1600х500х1800 перфорированная полка, стойки из профиля 40х20</t>
  </si>
  <si>
    <t>Стеллаж кухонный многоцелевой 1600х600х1800 перфорированная полка, стойки из профиля 40х20</t>
  </si>
  <si>
    <t>Стеллаж кухонный многоцелевой 1700х400х1800 перфорированная полка, стойки из профиля 40х20</t>
  </si>
  <si>
    <t>Стеллаж кухонный многоцелевой 1700х500х1800 перфорированная полка, стойки из профиля 40х20</t>
  </si>
  <si>
    <t>Стеллаж кухонный многоцелевой 1700х600х1800 перфорированная полка, стойки из профиля 40х20</t>
  </si>
  <si>
    <t>Стеллаж кухонный многоцелевой 1800х400х1800 перфорированная полка, стойки из профиля 40х20</t>
  </si>
  <si>
    <t>Стеллаж кухонный многоцелевой 1800х500х1800 перфорированная полка, стойки из профиля 40х20</t>
  </si>
  <si>
    <t>Стеллаж кухонный многоцелевой 1800х600х1800 перфорированная полка, стойки из профиля 40х20</t>
  </si>
  <si>
    <t>Стеллаж кухонный многоцелевой 1900х400х1800 перфорированная полка, стойки из профиля 40х20</t>
  </si>
  <si>
    <t>Стеллаж кухонный многоцелевой 1900х500х1800 перфорированная полка, стойки из профиля 40х20</t>
  </si>
  <si>
    <t>Стеллаж кухонный многоцелевой 1900х600х1800 перфорированная полка, стойки из профиля 40х20</t>
  </si>
  <si>
    <t>Стеллаж кухонный многоцелевой 2000х400х1800 перфорированная полка, стойки из профиля 40х20</t>
  </si>
  <si>
    <t>Стеллаж кухонный многоцелевой 2000х500х1800 перфорированная полка, стойки из профиля 40х20</t>
  </si>
  <si>
    <t>Стеллаж кухонный многоцелевой 2000х600х1800 перфорированная полка, стойки из профиля 40х20</t>
  </si>
  <si>
    <t>Стеллаж кухонный многоцелевой 400х400х1800 перфорированная полка, стойки из профиля 40х20</t>
  </si>
  <si>
    <t>Стеллаж кухонный многоцелевой 400х500х1800 перфорированная полка, стойки из профиля 40х20</t>
  </si>
  <si>
    <t>Стеллаж кухонный многоцелевой 400х600х1800 перфорированная полка, стойки из профиля 40х20</t>
  </si>
  <si>
    <t>Стеллаж кухонный многоцелевой 500х400х1800 перфорированная полка, стойки из профиля 40х20</t>
  </si>
  <si>
    <t>Стеллаж кухонный многоцелевой 500х500х1800 перфорированная полка, стойки из профиля 40х20</t>
  </si>
  <si>
    <t>Стеллаж кухонный многоцелевой 500х600х1800 перфорированная полка, стойки из профиля 40х20</t>
  </si>
  <si>
    <t>Стеллаж кухонный многоцелевой 600х400х1800 перфорированная полка, стойки из профиля 40х20</t>
  </si>
  <si>
    <t>Стеллаж кухонный многоцелевой 600х500х1800 перфорированная полка, стойки из профиля 40х20</t>
  </si>
  <si>
    <t>Стеллаж кухонный многоцелевой 600х600х1800 перфорированная полка, стойки из профиля 40х20</t>
  </si>
  <si>
    <t>Стеллаж кухонный многоцелевой 700х400х1800 перфорированная полка, стойки из профиля 40х20</t>
  </si>
  <si>
    <t>Стеллаж кухонный многоцелевой 700х500х1800 перфорированная полка, стойки из профиля 40х20</t>
  </si>
  <si>
    <t>Стеллаж кухонный многоцелевой 700х600х1800 перфорированная полка, стойки из профиля 40х20</t>
  </si>
  <si>
    <t>Стеллаж кухонный многоцелевой 800х400х1800 перфорированная полка, стойки из профиля 40х20</t>
  </si>
  <si>
    <t>Стеллаж кухонный многоцелевой 800х500х1800 перфорированная полка, стойки из профиля 40х20</t>
  </si>
  <si>
    <t>Стеллаж кухонный многоцелевой 800х600х1800 перфорированная полка, стойки из профиля 40х20</t>
  </si>
  <si>
    <t>Стеллаж кухонный многоцелевой 900х400х1800 перфорированная полка, стойки из профиля 40х20</t>
  </si>
  <si>
    <t>Стеллаж кухонный многоцелевой 900х500х1800 перфорированная полка, стойки из профиля 40х20</t>
  </si>
  <si>
    <t>Стеллаж кухонный многоцелевой 900х600х1800 перфорированная полка, стойки из профиля 40х20</t>
  </si>
  <si>
    <t>400х400х1800</t>
  </si>
  <si>
    <t>400х500х1800</t>
  </si>
  <si>
    <t>400х600х1800</t>
  </si>
  <si>
    <t>500х400х1800</t>
  </si>
  <si>
    <t>500х500х1800</t>
  </si>
  <si>
    <t>500х600х1800</t>
  </si>
  <si>
    <t>Стойки из профильной трубы 40х20</t>
  </si>
  <si>
    <t>Стойки из профильной трубы 40х40</t>
  </si>
  <si>
    <t>Стол производственный  400х600х850 обвязка с 4-х сторон</t>
  </si>
  <si>
    <t>Стол производственный  400х700х850 обвязка с 4-х сторон</t>
  </si>
  <si>
    <t>Стол производственный  500х600х850 обвязка с 4-х сторон</t>
  </si>
  <si>
    <t>Стол производственный  500х700х850 обвязка с 4-х сторон</t>
  </si>
  <si>
    <t>Стол производственный  600х600х850 обвязка с 4-х сторон</t>
  </si>
  <si>
    <t>Стол производственный  600х700х850 обвязка с 4-х сторон</t>
  </si>
  <si>
    <t>Стол производственный  700х600х850 обвязка с 4-х сторон</t>
  </si>
  <si>
    <t>Стол производственный  700х700х850 обвязка с 4-х сторон</t>
  </si>
  <si>
    <t>Стол производственный  800х600х850 обвязка с 4-х сторон</t>
  </si>
  <si>
    <t>Стол производственный  800х700х850 обвязка с 4-х сторон</t>
  </si>
  <si>
    <t>Стол производственный  900х600х850 обвязка с 4-х сторон</t>
  </si>
  <si>
    <t>Стол производственный  900х700х850 обвязка с 4-х сторон</t>
  </si>
  <si>
    <t>Стол производственный  1000х600х850 обвязка с 4-х сторон</t>
  </si>
  <si>
    <t>Стол производственный  1000х700х850 обвязка с 4-х сторон</t>
  </si>
  <si>
    <t>Стол производственный  1100х600х850 обвязка с 4-х сторон</t>
  </si>
  <si>
    <t>Стол производственный  1100х700х850 обвязка с 4-х сторон</t>
  </si>
  <si>
    <t>Стол производственный  1200х600х850 обвязка с 4-х сторон</t>
  </si>
  <si>
    <t>Стол производственный  1200х700х850 обвязка с 4-х сторон</t>
  </si>
  <si>
    <t>Стол производственный  1300х600х850 обвязка с 4-х сторон</t>
  </si>
  <si>
    <t>Стол производственный  1300х700х850 обвязка с 4-х сторон</t>
  </si>
  <si>
    <t>Стол производственный  1400х600х850 обвязка с 4-х сторон</t>
  </si>
  <si>
    <t>Стол производственный  1400х700х850 обвязка с 4-х сторон</t>
  </si>
  <si>
    <t>Стол производственный  1500х600х850 обвязка с 4-х сторон</t>
  </si>
  <si>
    <t>Стол производственный  1500х700х850 обвязка с 4-х сторон</t>
  </si>
  <si>
    <t>Стол производственный  1600х600х850 обвязка с 4-х сторон</t>
  </si>
  <si>
    <t>Стол производственный  1600х700х850 обвязка с 4-х сторон</t>
  </si>
  <si>
    <t>Стол производственный  1700х600х850 обвязка с 4-х сторон</t>
  </si>
  <si>
    <t>Стол производственный  1700х700х850 обвязка с 4-х сторон</t>
  </si>
  <si>
    <t>Стол производственный  1800х600х850 обвязка с 4-х сторон</t>
  </si>
  <si>
    <t>Стол производственный  1800х700х850 обвязка с 4-х сторон</t>
  </si>
  <si>
    <t>Стол производственный  1900х600х850 обвязка с 4-х сторон</t>
  </si>
  <si>
    <t>Стол производственный  1900х700х850 обвязка с 4-х сторон</t>
  </si>
  <si>
    <t>Стол производственный  2000х600х850 обвязка с 4-х сторон</t>
  </si>
  <si>
    <t>Стол производственный  2000х700х850 обвязка с 4-х сторон</t>
  </si>
  <si>
    <t>Стол производственный  400х600х850 обвязка с 4-х сторон каркас уголок 40х40</t>
  </si>
  <si>
    <t>Стол производственный  400х700х850 обвязка с 4-х сторон каркас уголок 40х40</t>
  </si>
  <si>
    <t>Стол производственный  500х600х850 обвязка с 4-х сторон каркас уголок 40х40</t>
  </si>
  <si>
    <t>Стол производственный  500х700х850 обвязка с 4-х сторон каркас уголок 40х40</t>
  </si>
  <si>
    <t>Стол производственный  600х600х850 обвязка с 4-х сторон каркас уголок 40х40</t>
  </si>
  <si>
    <t>Стол производственный  600х700х850 обвязка с 4-х сторон каркас уголок 40х40</t>
  </si>
  <si>
    <t>Стол производственный  700х600х850 обвязка с 4-х сторон каркас уголок 40х40</t>
  </si>
  <si>
    <t>Стол производственный  700х700х850 обвязка с 4-х сторон каркас уголок 40х40</t>
  </si>
  <si>
    <t>Стол производственный  800х600х850 обвязка с 4-х сторон каркас уголок 40х40</t>
  </si>
  <si>
    <t>Стол производственный  800х700х850 обвязка с 4-х сторон каркас уголок 40х40</t>
  </si>
  <si>
    <t>Стол производственный  900х600х850 обвязка с 4-х сторон каркас уголок 40х40</t>
  </si>
  <si>
    <t>Стол производственный  900х700х850 обвязка с 4-х сторон каркас уголок 40х40</t>
  </si>
  <si>
    <t>Стол производственный  1000х600х850 обвязка с 4-х сторон каркас уголок 40х40</t>
  </si>
  <si>
    <t>Стол производственный  1000х700х850 обвязка с 4-х сторон каркас уголок 40х40</t>
  </si>
  <si>
    <t>Стол производственный  1100х600х850 обвязка с 4-х сторон каркас уголок 40х40</t>
  </si>
  <si>
    <t>Стол производственный  1100х700х850 обвязка с 4-х сторон каркас уголок 40х40</t>
  </si>
  <si>
    <t>Стол производственный  1200х600х850 обвязка с 4-х сторон каркас уголок 40х40</t>
  </si>
  <si>
    <t>Стол производственный  1200х700х850 обвязка с 4-х сторон каркас уголок 40х40</t>
  </si>
  <si>
    <t>Стол производственный  1300х600х850 обвязка с 4-х сторон каркас уголок 40х40</t>
  </si>
  <si>
    <t>Стол производственный  1300х700х850 обвязка с 4-х сторон каркас уголок 40х40</t>
  </si>
  <si>
    <t>Стол производственный  1400х600х850 обвязка с 4-х сторон каркас уголок 40х40</t>
  </si>
  <si>
    <t>Стол производственный  1400х700х850 обвязка с 4-х сторон каркас уголок 40х40</t>
  </si>
  <si>
    <t>Стол производственный  1500х600х850 обвязка с 4-х сторон каркас уголок 40х40</t>
  </si>
  <si>
    <t>Стол производственный  1500х700х850 обвязка с 4-х сторон каркас уголок 40х40</t>
  </si>
  <si>
    <t>Стол производственный  1600х600х850 обвязка с 4-х сторон каркас уголок 40х40</t>
  </si>
  <si>
    <t>Стол производственный  1600х700х850 обвязка с 4-х сторон каркас уголок 40х40</t>
  </si>
  <si>
    <t>Стол производственный  1700х600х850 обвязка с 4-х сторон каркас уголок 40х40</t>
  </si>
  <si>
    <t>Стол производственный  1700х700х850 обвязка с 4-х сторон каркас уголок 40х40</t>
  </si>
  <si>
    <t>Стол производственный  1800х600х850 обвязка с 4-х сторон каркас уголок 40х40</t>
  </si>
  <si>
    <t>Стол производственный  1800х700х850 обвязка с 4-х сторон каркас уголок 40х40</t>
  </si>
  <si>
    <t>Стол производственный  1900х600х850 обвязка с 4-х сторон каркас уголок 40х40</t>
  </si>
  <si>
    <t>Стол производственный  1900х700х850 обвязка с 4-х сторон каркас уголок 40х40</t>
  </si>
  <si>
    <t>Стол производственный  2000х600х850 обвязка с 4-х сторон каркас уголок 40х40</t>
  </si>
  <si>
    <t>Стол производственный  2000х700х850 обвязка с 4-х сторон каркас уголок 40х40</t>
  </si>
  <si>
    <t>СТППЧ-4/6-ОБ</t>
  </si>
  <si>
    <t>СТППЧ-4/7-ОБ</t>
  </si>
  <si>
    <t>СТППЧ-5/6-ОБ</t>
  </si>
  <si>
    <t>СТППЧ-5/7-ОБ</t>
  </si>
  <si>
    <t>СТППЧ-6/6-ОБ</t>
  </si>
  <si>
    <t>СТППЧ-6/7-ОБ</t>
  </si>
  <si>
    <t>СТППЧ-7/6-ОБ</t>
  </si>
  <si>
    <t>СТППЧ-7/7-ОБ</t>
  </si>
  <si>
    <t>СТППЧ-8/6-ОБ</t>
  </si>
  <si>
    <t>СТППЧ-8/7-ОБ</t>
  </si>
  <si>
    <t>СТППЧ-9/6-ОБ</t>
  </si>
  <si>
    <t>СТППЧ-9/7-ОБ</t>
  </si>
  <si>
    <t>СТППЧ-10/6-ОБ</t>
  </si>
  <si>
    <t>СТППЧ-10/7-ОБ</t>
  </si>
  <si>
    <t>СТППЧ-11/6-ОБ</t>
  </si>
  <si>
    <t>СТППЧ-11/7-ОБ</t>
  </si>
  <si>
    <t>СТППЧ-12/6-ОБ</t>
  </si>
  <si>
    <t>СТППЧ-12/7-ОБ</t>
  </si>
  <si>
    <t>СТППЧ-13/6-ОБ</t>
  </si>
  <si>
    <t>СТППЧ-13/7-ОБ</t>
  </si>
  <si>
    <t>СТППЧ-14/6-ОБ</t>
  </si>
  <si>
    <t>СТППЧ-14/7-ОБ</t>
  </si>
  <si>
    <t>СТППЧ-15/6-ОБ</t>
  </si>
  <si>
    <t>СТППЧ-15/7-ОБ</t>
  </si>
  <si>
    <t>СТППЧ-16/6-ОБ</t>
  </si>
  <si>
    <t>СТППЧ-16/7-ОБ</t>
  </si>
  <si>
    <t>СТППЧ-17/6-ОБ</t>
  </si>
  <si>
    <t>СТППЧ-17/7-ОБ</t>
  </si>
  <si>
    <t>СТППЧ-18/6-ОБ</t>
  </si>
  <si>
    <t>СТППЧ-18/7-ОБ</t>
  </si>
  <si>
    <t>СТППЧ-19/6-ОБ</t>
  </si>
  <si>
    <t>СТППЧ-19/7-ОБ</t>
  </si>
  <si>
    <t>СТППЧ-20/6-ОБ</t>
  </si>
  <si>
    <t>СТППЧ-20/7-ОБ</t>
  </si>
  <si>
    <t>СТПУЧ-4/6-ОБ</t>
  </si>
  <si>
    <t>СТПУЧ-4/7-ОБ</t>
  </si>
  <si>
    <t>СТПУЧ-5/6-ОБ</t>
  </si>
  <si>
    <t>СТПУЧ-5/7-ОБ</t>
  </si>
  <si>
    <t>СТПУЧ-6/6-ОБ</t>
  </si>
  <si>
    <t>СТПУЧ-6/7-ОБ</t>
  </si>
  <si>
    <t>СТПУЧ-7/6-ОБ</t>
  </si>
  <si>
    <t>СТПУЧ-7/7-ОБ</t>
  </si>
  <si>
    <t>СТПУЧ-8/6-ОБ</t>
  </si>
  <si>
    <t>СТПУЧ-8/7-ОБ</t>
  </si>
  <si>
    <t>СТПУЧ-9/6-ОБ</t>
  </si>
  <si>
    <t>СТПУЧ-9/7-ОБ</t>
  </si>
  <si>
    <t>СТПУЧ-10/6-ОБ</t>
  </si>
  <si>
    <t>СТПУЧ-10/7-ОБ</t>
  </si>
  <si>
    <t>СТПУЧ-11/6-ОБ</t>
  </si>
  <si>
    <t>СТПУЧ-11/7-ОБ</t>
  </si>
  <si>
    <t>СТПУЧ-12/6-ОБ</t>
  </si>
  <si>
    <t>СТПУЧ-12/7-ОБ</t>
  </si>
  <si>
    <t>СТПУЧ-13/6-ОБ</t>
  </si>
  <si>
    <t>СТПУЧ-13/7-ОБ</t>
  </si>
  <si>
    <t>СТПУЧ-14/6-ОБ</t>
  </si>
  <si>
    <t>СТПУЧ-14/7-ОБ</t>
  </si>
  <si>
    <t>СТПУЧ-15/6-ОБ</t>
  </si>
  <si>
    <t>СТПУЧ-15/7-ОБ</t>
  </si>
  <si>
    <t>СТПУЧ-16/6-ОБ</t>
  </si>
  <si>
    <t>СТПУЧ-16/7-ОБ</t>
  </si>
  <si>
    <t>СТПУЧ-17/6-ОБ</t>
  </si>
  <si>
    <t>СТПУЧ-17/7-ОБ</t>
  </si>
  <si>
    <t>СТПУЧ-18/6-ОБ</t>
  </si>
  <si>
    <t>СТПУЧ-18/7-ОБ</t>
  </si>
  <si>
    <t>СТПУЧ-19/6-ОБ</t>
  </si>
  <si>
    <t>СТПУЧ-19/7-ОБ</t>
  </si>
  <si>
    <t>СТПУЧ-20/6-ОБ</t>
  </si>
  <si>
    <t>СТПУЧ-20/7-ОБ</t>
  </si>
  <si>
    <t>СКСПЧ-10/4/0,4/0,2/18-4П</t>
  </si>
  <si>
    <t>СКСПЧ-10/4/0,4/0,2/18-4С</t>
  </si>
  <si>
    <t>СКСПЧ-10/5/0,4/0,2/18-4П</t>
  </si>
  <si>
    <t>СКСПЧ-10/5/0,4/0,2/18-4С</t>
  </si>
  <si>
    <t>СКСПЧ-10/6/0,4/0,2/18-4П</t>
  </si>
  <si>
    <t>СКСПЧ-10/6/0,4/0,2/18-4С</t>
  </si>
  <si>
    <t>СКСПЧ-11/4/0,4/0,2/18-4П</t>
  </si>
  <si>
    <t>СКСПЧ-11/4/0,4/0,2/18-4С</t>
  </si>
  <si>
    <t>СКСПЧ-11/5/0,4/0,2/18-4П</t>
  </si>
  <si>
    <t>СКСПЧ-11/5/0,4/0,2/18-4С</t>
  </si>
  <si>
    <t>СКСПЧ-11/6/0,4/0,2/18-4П</t>
  </si>
  <si>
    <t>СКСПЧ-11/6/0,4/0,2/18-4С</t>
  </si>
  <si>
    <t>СКСПЧ-12/4/0,4/0,2/18-4П</t>
  </si>
  <si>
    <t>СКСПЧ-12/4/0,4/0,2/18-4С</t>
  </si>
  <si>
    <t>СКСПЧ-12/5/0,4/0,2/18-4П</t>
  </si>
  <si>
    <t>СКСПЧ-12/5/0,4/0,2/18-4С</t>
  </si>
  <si>
    <t>СКСПЧ-12/6/0,4/0,2/18-4П</t>
  </si>
  <si>
    <t>СКСПЧ-12/6/0,4/0,2/18-4С</t>
  </si>
  <si>
    <t>СКСПЧ-13/4/0,4/0,2/18-4П</t>
  </si>
  <si>
    <t>СКСПЧ-13/4/0,4/0,2/18-4С</t>
  </si>
  <si>
    <t>СКСПЧ-13/5/0,4/0,2/18-4П</t>
  </si>
  <si>
    <t>СКСПЧ-13/5/0,4/0,2/18-4С</t>
  </si>
  <si>
    <t>СКСПЧ-13/6/0,4/0,2/18-4П</t>
  </si>
  <si>
    <t>СКСПЧ-13/6/0,4/0,2/18-4С</t>
  </si>
  <si>
    <t>СКСПЧ-14/4/0,4/0,2/18-4П</t>
  </si>
  <si>
    <t>СКСПЧ-14/4/0,4/0,2/18-4С</t>
  </si>
  <si>
    <t>СКСПЧ-14/5/0,4/0,2/18-4П</t>
  </si>
  <si>
    <t>СКСПЧ-14/5/0,4/0,2/18-4С</t>
  </si>
  <si>
    <t>СКСПЧ-14/6/0,4/0,2/18-4П</t>
  </si>
  <si>
    <t>СКСПЧ-14/6/0,4/0,2/18-4С</t>
  </si>
  <si>
    <t>СКСПЧ-15/4/0,4/0,2/18-4П</t>
  </si>
  <si>
    <t>СКСПЧ-15/4/0,4/0,2/18-4С</t>
  </si>
  <si>
    <t>СКСПЧ-15/5/0,4/0,2/18-4П</t>
  </si>
  <si>
    <t>СКСПЧ-15/5/0,4/0,2/18-4С</t>
  </si>
  <si>
    <t>СКСПЧ-15/6/0,4/0,2/18-4П</t>
  </si>
  <si>
    <t>СКСПЧ-15/6/0,4/0,2/18-4С</t>
  </si>
  <si>
    <t>СКСПЧ-16/4/0,4/0,2/18-4П</t>
  </si>
  <si>
    <t>СКСПЧ-16/4/0,4/0,2/18-4С</t>
  </si>
  <si>
    <t>СКСПЧ-16/5/0,4/0,2/18-4П</t>
  </si>
  <si>
    <t>СКСПЧ-16/5/0,4/0,2/18-4С</t>
  </si>
  <si>
    <t>СКСПЧ-16/6/0,4/0,2/18-4П</t>
  </si>
  <si>
    <t>СКСПЧ-16/6/0,4/0,2/18-4С</t>
  </si>
  <si>
    <t>СКСПЧ-17/4/0,4/0,2/18-4П</t>
  </si>
  <si>
    <t>СКСПЧ-17/4/0,4/0,2/18-4С</t>
  </si>
  <si>
    <t>СКСПЧ-17/5/0,4/0,2/18-4П</t>
  </si>
  <si>
    <t>СКСПЧ-17/5/0,4/0,2/18-4С</t>
  </si>
  <si>
    <t>СКСПЧ-17/6/0,4/0,2/18-4П</t>
  </si>
  <si>
    <t>СКСПЧ-17/6/0,4/0,2/18-4С</t>
  </si>
  <si>
    <t>СКСПЧ-18/4/0,4/0,2/18-4П</t>
  </si>
  <si>
    <t>СКСПЧ-18/4/0,4/0,2/18-4С</t>
  </si>
  <si>
    <t>СКСПЧ-18/5/0,4/0,2/18-4П</t>
  </si>
  <si>
    <t>СКСПЧ-18/5/0,4/0,2/18-4С</t>
  </si>
  <si>
    <t>СКСПЧ-18/6/0,4/0,2/18-4П</t>
  </si>
  <si>
    <t>СКСПЧ-18/6/0,4/0,2/18-4С</t>
  </si>
  <si>
    <t>СКСПЧ-19/4/0,4/0,2/18-4П</t>
  </si>
  <si>
    <t>СКСПЧ-19/4/0,4/0,2/18-4С</t>
  </si>
  <si>
    <t>СКСПЧ-19/5/0,4/0,2/18-4П</t>
  </si>
  <si>
    <t>СКСПЧ-19/5/0,4/0,2/18-4С</t>
  </si>
  <si>
    <t>СКСПЧ-19/6/0,4/0,2/18-4П</t>
  </si>
  <si>
    <t>СКСПЧ-19/6/0,4/0,2/18-4С</t>
  </si>
  <si>
    <t>СКСПЧ-20/4/0,4/0,2/18-4П</t>
  </si>
  <si>
    <t>СКСПЧ-20/4/0,4/0,2/18-4С</t>
  </si>
  <si>
    <t>СКСПЧ-20/5/0,4/0,2/18-4П</t>
  </si>
  <si>
    <t>СКСПЧ-20/5/0,4/0,2/18-4С</t>
  </si>
  <si>
    <t>СКСПЧ-20/6/0,4/0,2/18-4П</t>
  </si>
  <si>
    <t>СКСПЧ-20/6/0,4/0,2/18-4С</t>
  </si>
  <si>
    <t>СКСПЧ-4/4/0,4/0,2/18-4П</t>
  </si>
  <si>
    <t>СКСПЧ-4/4/0,4/0,2/18-4С</t>
  </si>
  <si>
    <t>СКСПЧ-4/5/0,4/0,2/18-4П</t>
  </si>
  <si>
    <t>СКСПЧ-4/5/0,4/0,2/18-4С</t>
  </si>
  <si>
    <t>СКСПЧ-4/6/0,4/0,2/18-4П</t>
  </si>
  <si>
    <t>СКСПЧ-4/6/0,4/0,2/18-4С</t>
  </si>
  <si>
    <t>СКСПЧ-5/4/0,4/0,2/18-4П</t>
  </si>
  <si>
    <t>СКСПЧ-5/4/0,4/0,2/18-4С</t>
  </si>
  <si>
    <t>СКСПЧ-5/5/0,4/0,2/18-4П</t>
  </si>
  <si>
    <t>СКСПЧ-5/5/0,4/0,2/18-4С</t>
  </si>
  <si>
    <t>СКСПЧ-5/6/0,4/0,2/18-4П</t>
  </si>
  <si>
    <t>СКСПЧ-5/6/0,4/0,2/18-4С</t>
  </si>
  <si>
    <t>СКСПЧ-6/4/0,4/0,2/18-4П</t>
  </si>
  <si>
    <t>СКСПЧ-6/4/0,4/0,2/18-4С</t>
  </si>
  <si>
    <t>СКСПЧ-6/5/0,4/0,2/18-4П</t>
  </si>
  <si>
    <t>СКСПЧ-6/5/0,4/0,2/18-4С</t>
  </si>
  <si>
    <t>СКСПЧ-6/6/0,4/0,2/18-4П</t>
  </si>
  <si>
    <t>СКСПЧ-6/6/0,4/0,2/18-4С</t>
  </si>
  <si>
    <t>СКСПЧ-7/4/0,4/0,2/18-4П</t>
  </si>
  <si>
    <t>СКСПЧ-7/4/0,4/0,2/18-4С</t>
  </si>
  <si>
    <t>СКСПЧ-7/5/0,4/0,2/18-4П</t>
  </si>
  <si>
    <t>СКСПЧ-7/5/0,4/0,2/18-4С</t>
  </si>
  <si>
    <t>СКСПЧ-7/6/0,4/0,2/18-4П</t>
  </si>
  <si>
    <t>СКСПЧ-7/6/0,4/0,2/18-4С</t>
  </si>
  <si>
    <t>СКСПЧ-8/4/0,4/0,2/18-4П</t>
  </si>
  <si>
    <t>СКСПЧ-8/4/0,4/0,2/18-4С</t>
  </si>
  <si>
    <t>СКСПЧ-8/5/0,4/0,2/18-4П</t>
  </si>
  <si>
    <t>СКСПЧ-8/5/0,4/0,2/18-4С</t>
  </si>
  <si>
    <t>СКСПЧ-8/6/0,4/0,2/18-4П</t>
  </si>
  <si>
    <t>СКСПЧ-8/6/0,4/0,2/18-4С</t>
  </si>
  <si>
    <t>СКСПЧ-9/4/0,4/0,2/18-4П</t>
  </si>
  <si>
    <t>СКСПЧ-9/4/0,4/0,2/18-4С</t>
  </si>
  <si>
    <t>СКСПЧ-9/5/0,4/0,2/18-4П</t>
  </si>
  <si>
    <t>СКСПЧ-9/5/0,4/0,2/18-4С</t>
  </si>
  <si>
    <t>СКСПЧ-9/6/0,4/0,2/18-4П</t>
  </si>
  <si>
    <t>СКСПЧ-9/6/0,4/0,2/18-4С</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</si>
  <si>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</si>
  <si>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</si>
  <si>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</si>
  <si>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</si>
  <si>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</si>
  <si>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</si>
  <si>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</si>
  <si>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</si>
  <si>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</si>
  <si>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</si>
  <si>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</si>
  <si>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</si>
  <si>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</si>
  <si>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</si>
  <si>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</si>
  <si>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</si>
  <si>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</si>
  <si>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</si>
  <si>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</si>
  <si>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</si>
  <si>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</si>
  <si>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</si>
  <si>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</si>
  <si>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</si>
  <si>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</si>
  <si>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</si>
  <si>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</si>
  <si>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</si>
  <si>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</si>
  <si>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</si>
  <si>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</si>
  <si>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</si>
  <si>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</si>
  <si>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</si>
  <si>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415х615х110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</si>
  <si>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415х715х110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</si>
  <si>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</si>
  <si>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</si>
  <si>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</si>
  <si>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615х715х110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</si>
  <si>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</si>
  <si>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</si>
  <si>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</si>
  <si>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</si>
  <si>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</si>
  <si>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</si>
  <si>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</si>
  <si>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</si>
  <si>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1115х615х110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</si>
  <si>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1115х715х110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</si>
  <si>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</si>
  <si>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</si>
  <si>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</si>
  <si>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</si>
  <si>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</si>
  <si>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</si>
  <si>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</si>
  <si>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</si>
  <si>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</si>
  <si>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</si>
  <si>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</si>
  <si>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</si>
  <si>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</si>
  <si>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</si>
  <si>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</si>
  <si>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</si>
  <si>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</si>
  <si>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</si>
  <si>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</si>
  <si>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</si>
  <si>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</si>
  <si>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</si>
  <si>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</si>
  <si>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</si>
  <si>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</si>
  <si>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</si>
  <si>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</si>
  <si>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</si>
  <si>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</si>
  <si>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</si>
  <si>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</si>
  <si>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</si>
  <si>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</si>
  <si>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</si>
  <si>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</si>
  <si>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</si>
  <si>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</si>
  <si>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</si>
  <si>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</si>
  <si>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</si>
  <si>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</si>
  <si>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</si>
  <si>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</si>
  <si>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</si>
  <si>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</si>
  <si>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</si>
  <si>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</si>
  <si>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</si>
  <si>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</si>
  <si>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</si>
  <si>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</si>
  <si>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</si>
  <si>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</si>
  <si>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</si>
  <si>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</si>
  <si>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515х715х110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</si>
  <si>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</si>
  <si>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615х715х110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</si>
  <si>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715х615х110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</si>
  <si>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</si>
  <si>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815х615х110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</si>
  <si>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815х715х110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</si>
  <si>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915х612х110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</si>
  <si>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</si>
  <si>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1015х615х110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</si>
  <si>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1015х715х110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</si>
  <si>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</si>
  <si>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</si>
  <si>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1213х614х110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</si>
  <si>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1216х718х110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</si>
  <si>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1315х615х110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</si>
  <si>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1315х715х110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</si>
  <si>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1415х615х110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</si>
  <si>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</si>
  <si>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1512х615х110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</si>
  <si>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1510х713х110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</si>
  <si>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</si>
  <si>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</si>
  <si>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</si>
  <si>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1715х715х110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</si>
  <si>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1815х615х110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</si>
  <si>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</si>
  <si>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1915х615х110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</si>
  <si>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1915х715х110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</si>
  <si>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2015х615х110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</si>
  <si>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2015х715х110 мм. Вес  изделия 55 кг.</t>
  </si>
  <si>
    <t>сплошная полка</t>
  </si>
  <si>
    <t>сплошная полка каркас уголок 40х40</t>
  </si>
  <si>
    <t>обвязка с 4-х сторон</t>
  </si>
  <si>
    <t>обвязка с 4-х сторон каркас уголок 40х40</t>
  </si>
  <si>
    <t>Тип полки/обвязки/каркаса</t>
  </si>
  <si>
    <t>перфорированная</t>
  </si>
  <si>
    <t>Тип полки/Количество ярусов</t>
  </si>
  <si>
    <t>перфорированная 2-х ярусная</t>
  </si>
  <si>
    <t>сплошная</t>
  </si>
  <si>
    <t>сплошная 2-х ярусная</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</si>
  <si>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</si>
  <si>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</si>
  <si>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</si>
  <si>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</si>
  <si>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</si>
  <si>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</si>
  <si>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</si>
  <si>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</si>
  <si>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</si>
  <si>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</si>
  <si>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</si>
  <si>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</si>
  <si>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</si>
  <si>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</si>
  <si>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</si>
  <si>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</si>
  <si>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</si>
  <si>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</si>
  <si>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</si>
  <si>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</si>
  <si>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</si>
  <si>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</si>
  <si>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</si>
  <si>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</si>
  <si>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</si>
  <si>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</si>
  <si>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</si>
  <si>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</si>
  <si>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</si>
  <si>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</si>
  <si>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</si>
  <si>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</si>
  <si>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</si>
  <si>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</si>
  <si>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</si>
  <si>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</si>
  <si>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</si>
  <si>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</si>
  <si>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</si>
  <si>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</si>
  <si>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</si>
  <si>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</si>
  <si>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</si>
  <si>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</si>
  <si>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</si>
  <si>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</si>
  <si>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</si>
  <si>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</si>
  <si>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</si>
  <si>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</si>
  <si>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</si>
  <si>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</si>
  <si>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</si>
  <si>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</si>
  <si>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</si>
  <si>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</si>
  <si>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</si>
  <si>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</si>
  <si>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</si>
  <si>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</si>
  <si>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</si>
  <si>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</si>
  <si>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</si>
  <si>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</si>
  <si>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</si>
  <si>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</si>
  <si>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</si>
  <si>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</si>
  <si>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</si>
  <si>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</si>
  <si>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</si>
  <si>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</si>
  <si>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</si>
  <si>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</si>
  <si>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</si>
  <si>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</si>
  <si>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</si>
  <si>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</si>
  <si>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</si>
  <si>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915х416х42 мм. Вес  изделия 10 кг.</t>
  </si>
  <si>
    <t>ПИЧ-2К7/3,5-4/7,5/4,7</t>
  </si>
  <si>
    <t>ПИЧ-4К7/3,5-7/7,5/4,7</t>
  </si>
  <si>
    <t>ПИЧ-6К7/3,5-10,1/7,5/4,7</t>
  </si>
  <si>
    <t>ПИЧ-2К9/3,5-4,5/9/4,7</t>
  </si>
  <si>
    <t>ПИЧ-4К9/3,5-8,4/9/4,7</t>
  </si>
  <si>
    <t>ПИЧ-6К9/3,5-12,2/9/4,7</t>
  </si>
  <si>
    <t>Плита индукционная 400х750х470 2-х конфорочная 700 серия 3,5кВт</t>
  </si>
  <si>
    <t>Плита индукционная 700х750х470 4-х конфорочная 700 серия 3,5кВт</t>
  </si>
  <si>
    <t>Плита индукционная 1010х750х470 6-ти конфорочная 700 серия 3,5кВт</t>
  </si>
  <si>
    <t>Плита индукционная 450х900х470 2-х конфорочная 900 серия 3,5кВт</t>
  </si>
  <si>
    <t>Плита индукционная 840х900х470 4-х конфорочная 900 серия 3,5кВт</t>
  </si>
  <si>
    <t>Плита индукционная 1220х900х470 6-ти конфорочная 900 серия 3,5кВт</t>
  </si>
  <si>
    <t>400х750х470</t>
  </si>
  <si>
    <t>700х750х470</t>
  </si>
  <si>
    <t>1010х750х470</t>
  </si>
  <si>
    <t>450х900х470</t>
  </si>
  <si>
    <t>840х900х470</t>
  </si>
  <si>
    <t>1220х900х470</t>
  </si>
  <si>
    <t>Серия</t>
  </si>
  <si>
    <t>900 серия</t>
  </si>
  <si>
    <t>700 серия</t>
  </si>
  <si>
    <t>Плиты индукционные</t>
  </si>
  <si>
    <t>Подставки</t>
  </si>
  <si>
    <t>Подставка под индукционную плиту 2-700 400х750х570</t>
  </si>
  <si>
    <t>Подставка под индукционную плиту 4-700 700х750х570</t>
  </si>
  <si>
    <t>Подставка под индукционную плиту 6-700 1010х750х570</t>
  </si>
  <si>
    <t>Подставка под индукционную плиту 2-900 450х900х570</t>
  </si>
  <si>
    <t>Подставка под индукционную плиту 4-900 840х900х570</t>
  </si>
  <si>
    <t>Подставка под индукционную плиту 6-900 1220х900х570</t>
  </si>
  <si>
    <t>ППИЧ-2К7-4/7,5/5,7</t>
  </si>
  <si>
    <t>ППИЧ-4К9-8,4/9/5,7</t>
  </si>
  <si>
    <t>ППИЧ-6К7-10,1/7,5/5,7</t>
  </si>
  <si>
    <t>ППИЧ-2К9-4,5/9/5,7</t>
  </si>
  <si>
    <t>ППИЧ-6К9-12,2/9/5,7</t>
  </si>
  <si>
    <t>400х750х570</t>
  </si>
  <si>
    <t>700х750х570</t>
  </si>
  <si>
    <t>1010х750х570</t>
  </si>
  <si>
    <t>450х900х570</t>
  </si>
  <si>
    <t>840х900х570</t>
  </si>
  <si>
    <t>1220х900х570</t>
  </si>
  <si>
    <t>470х480 (400х380х300)</t>
  </si>
  <si>
    <t>500х530 (430х430х300)</t>
  </si>
  <si>
    <t>600х630 (530х530х350)</t>
  </si>
  <si>
    <t>700х730 (630х630х400)</t>
  </si>
  <si>
    <t>890х480 (400х380х300)</t>
  </si>
  <si>
    <t>950х530 (430х430х300)</t>
  </si>
  <si>
    <t>1150х640 (530х530х350)</t>
  </si>
  <si>
    <t>1350х825 (630х630х400)</t>
  </si>
  <si>
    <t>1310х480 (400х380х300)</t>
  </si>
  <si>
    <t>1400х530 (430х430х300)</t>
  </si>
  <si>
    <t>1700х630 (530х530х350)</t>
  </si>
  <si>
    <t>2000х730 (630х630х400)</t>
  </si>
  <si>
    <t>900х600 (480х480х300)</t>
  </si>
  <si>
    <t>1150х600 (480х480х300)</t>
  </si>
  <si>
    <t>1500х600 (480х480х300)</t>
  </si>
  <si>
    <t>900х700 (580х580х350)</t>
  </si>
  <si>
    <t>1150х700 (580х580х350)</t>
  </si>
  <si>
    <t>1500х700 (580х580х350)</t>
  </si>
  <si>
    <t>ВМСВПЧ-1-4,7/4,8/8,5</t>
  </si>
  <si>
    <t>ВМСВПЧ-1-5/5,3/8,5</t>
  </si>
  <si>
    <t>ВМСВПЧ-1-6/6,3/8,5</t>
  </si>
  <si>
    <t>ВМСВПЧ-1-7/7,3/8,5</t>
  </si>
  <si>
    <t>ВМСВПЧ-2-11,5/6,4/8,5</t>
  </si>
  <si>
    <t>ВМСВПЧ-2-13,5/8,25/8,5</t>
  </si>
  <si>
    <t>ВМСВПЧ-2-8,9/4,8/8,5</t>
  </si>
  <si>
    <t>ВМСВПЧ-2-9,5/5,3/8,5</t>
  </si>
  <si>
    <t>ВМСВПЧ-3-13,1/4,8/8,5</t>
  </si>
  <si>
    <t>ВМСВПЧ-3-14/5,3/8,5</t>
  </si>
  <si>
    <t>ВМСВПЧ-3-17/6,3/8,5</t>
  </si>
  <si>
    <t>ВМСВПЧ-3-20/7,3/8,5</t>
  </si>
  <si>
    <t>Тип ёмкости</t>
  </si>
  <si>
    <t>сварная</t>
  </si>
  <si>
    <t>ВМСВПЧ-1(Л)-11,5/6/8,5</t>
  </si>
  <si>
    <t>ВМСВПЧ-1(Л)-15/6/8,5</t>
  </si>
  <si>
    <t>ВМСВПЧ-1(Л)-15/7/8,5</t>
  </si>
  <si>
    <t>ВМСВПЧ-1(Л)-9/6/8,5</t>
  </si>
  <si>
    <t>ВМСВПЧ-1(Л)-9/7/8,5</t>
  </si>
  <si>
    <t>ВМСВПЧ-1(Л)-11,5/7/8,5</t>
  </si>
  <si>
    <t>ВМСВПЧ-1(П)-11,5/6/8,5</t>
  </si>
  <si>
    <t>ВМСВПЧ-1(П)-15/6/8,5</t>
  </si>
  <si>
    <t>ВМСВПЧ-1(П)-15/7/8,5</t>
  </si>
  <si>
    <t>ВМСВПЧ-1(П)-9/6/8,5</t>
  </si>
  <si>
    <t>ВМСВПЧ-1(П)-9/7/8,5</t>
  </si>
  <si>
    <t>1 сварная емкость; Материал каркаса: нержавеющая сталь AISI430 (0,8 мм); Материал столешницы: нержавеющая сталь AISI430 (1 мм); Размер ванны: 400х430х300мм;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</si>
  <si>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530х530х350мм;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</si>
  <si>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630х630х400мм;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</si>
  <si>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</si>
  <si>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</si>
  <si>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480х480х300мм;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</si>
  <si>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</si>
  <si>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400х380х300мм;Тип каркаса: уголок 40х40 мм нерж.; </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</si>
  <si>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</si>
  <si>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 мм; Тип каркаса: уголок 40х40 мм нерж.; </t>
  </si>
  <si>
    <t xml:space="preserve">Ванна-стол с одной емкостью; Материал каркаса: нержавеющая сталь AISI430 (0,8 мм); Материал столешницы: нержавеющая сталь AISI430 (1 мм); Размер ванны:  580х580х350 мм; Тип каркаса: уголок 40х40 мм нерж.; </t>
  </si>
  <si>
    <t>Ванны моечные</t>
  </si>
  <si>
    <t>ванна-стол рабочая поверхность слева 1150х600х850</t>
  </si>
  <si>
    <t>ванна-стол рабочая поверхность  слева 1500х600х850</t>
  </si>
  <si>
    <t>ванна-стол рабочая поверхность  слева 1500х700х850</t>
  </si>
  <si>
    <t>ванна-стол рабочая поверхность  слева 900х600х850</t>
  </si>
  <si>
    <t>ванна-стол рабочая поверхность  слева 900х700х850</t>
  </si>
  <si>
    <t>ванна-стол рабочая поверхность  слева 1150х700х850</t>
  </si>
  <si>
    <t>ванна-стол рабочая поверхность  справа 1150х600х850</t>
  </si>
  <si>
    <t>ванна-стол рабочая поверхность  справа 1150х700х850</t>
  </si>
  <si>
    <t>ванна-стол рабочая поверхность  справа 1500х600х850</t>
  </si>
  <si>
    <t>ванна-стол рабочая поверхность  справа 1500х700х850</t>
  </si>
  <si>
    <t>ванна-стол рабочая поверхность  справа 900х600х850</t>
  </si>
  <si>
    <t>ванна-стол рабочая поверхность  справа 900х700х850</t>
  </si>
  <si>
    <t>Ванна моечная сварная 1 емкость 470х480х850</t>
  </si>
  <si>
    <t>Ванна моечная сварная 1 емкость 500х530х850</t>
  </si>
  <si>
    <t>Ванна моечная сварная 1 емкость 600х630х850</t>
  </si>
  <si>
    <t>Ванна моечная сварная 1 емкость 700х730х850</t>
  </si>
  <si>
    <t>Ванна моечная сварная 2 емкости 1150х640х850</t>
  </si>
  <si>
    <t>Ванна моечная сварная 2 емкости 1350х825х850</t>
  </si>
  <si>
    <t>Ванна моечная сварная 2 емкости 890х480х850</t>
  </si>
  <si>
    <t>Ванна моечная сварная 2 емкости 950х530х850</t>
  </si>
  <si>
    <t>Ванна моечная сварная 3 емкости 1310х480х850</t>
  </si>
  <si>
    <t>Ванна моечная сварная 3 емкости 1400х530х850</t>
  </si>
  <si>
    <t>Ванна моечная сварная 3 емкости 1700х630х850</t>
  </si>
  <si>
    <t>Ванна моечная сварная 3 емкости 2000х730х850</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</si>
  <si>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</si>
  <si>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</si>
  <si>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</si>
  <si>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31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</si>
  <si>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</si>
  <si>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</si>
  <si>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</si>
  <si>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</si>
  <si>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</si>
  <si>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</si>
  <si>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38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</si>
  <si>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</si>
  <si>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</si>
  <si>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</si>
  <si>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</si>
  <si>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</si>
  <si>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</si>
  <si>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</si>
  <si>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</si>
  <si>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</si>
  <si>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</si>
  <si>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</si>
  <si>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</si>
  <si>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</si>
  <si>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</si>
  <si>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48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</si>
  <si>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</si>
  <si>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</si>
  <si>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</si>
  <si>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56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</si>
  <si>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</si>
  <si>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</si>
  <si>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</si>
  <si>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17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</si>
  <si>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</si>
  <si>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</si>
  <si>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</si>
  <si>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</si>
  <si>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</si>
  <si>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</si>
  <si>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</si>
  <si>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</si>
  <si>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21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</si>
  <si>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</si>
  <si>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</si>
  <si>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</si>
  <si>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</si>
  <si>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</si>
  <si>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</si>
  <si>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</si>
  <si>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</si>
  <si>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</si>
  <si>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</si>
  <si>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</si>
  <si>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</si>
  <si>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</si>
  <si>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</si>
  <si>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</si>
  <si>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</si>
  <si>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</si>
  <si>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</si>
  <si>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</si>
  <si>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</si>
  <si>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</si>
  <si>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</si>
  <si>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</si>
  <si>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</si>
  <si>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</si>
  <si>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</si>
  <si>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</si>
  <si>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</si>
  <si>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55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</si>
  <si>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</si>
  <si>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</si>
  <si>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</si>
  <si>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</si>
  <si>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</si>
  <si>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60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</si>
  <si>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</si>
  <si>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</si>
  <si>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62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</si>
  <si>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53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</si>
  <si>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58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</si>
  <si>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64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</si>
  <si>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</si>
  <si>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</si>
  <si>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</si>
  <si>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</si>
  <si>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</si>
  <si>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</si>
  <si>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</si>
  <si>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</si>
  <si>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</si>
  <si>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</si>
  <si>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</si>
  <si>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</si>
  <si>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</si>
  <si>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</si>
  <si>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</si>
  <si>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29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</si>
  <si>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</si>
  <si>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разорбраном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</si>
  <si>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1015х415х143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</si>
  <si>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</si>
  <si>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</si>
  <si>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</si>
  <si>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1115х415х143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</si>
  <si>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1115х515х143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</si>
  <si>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1115х615х143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</si>
  <si>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1115х715х143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</si>
  <si>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1215х415х143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</si>
  <si>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1215х515х143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</si>
  <si>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1215х615х143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</si>
  <si>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1215х715х143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</si>
  <si>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1315х415х143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</si>
  <si>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1315х515х143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</si>
  <si>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1315х615х143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</si>
  <si>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1315х715х143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</si>
  <si>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1415х415х143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</si>
  <si>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1415х515х143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</si>
  <si>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1415х615х143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</si>
  <si>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1415х715х143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</si>
  <si>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1515х415х143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</si>
  <si>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1515х515х143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</si>
  <si>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1515х615х143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</si>
  <si>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1515х715х143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</si>
  <si>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</si>
  <si>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</si>
  <si>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</si>
  <si>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</si>
  <si>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</si>
  <si>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1715х515х143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</si>
  <si>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</si>
  <si>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</si>
  <si>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</si>
  <si>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39 кг. Габариты упаковки полок 1815х515х143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</si>
  <si>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</si>
  <si>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48 кг. Габариты упаковки полок 1815х715х143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</si>
  <si>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</si>
  <si>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41 кг. Габариты упаковки полок 1915х515х143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</si>
  <si>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</si>
  <si>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50 кг. Габариты упаковки полок 1915х715х143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</si>
  <si>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2015х415х143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</si>
  <si>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</si>
  <si>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</si>
  <si>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47 кг. Габариты упаковки полок 2015х615х143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</si>
  <si>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52 кг. Габариты упаковки полок 2015х715х143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</si>
  <si>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16 кг. Габариты упаковки полок 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</si>
  <si>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</si>
  <si>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</si>
  <si>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</si>
  <si>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17 кг. Габариты упаковки полок 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</si>
  <si>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</si>
  <si>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</si>
  <si>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</si>
  <si>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</si>
  <si>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</si>
  <si>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</si>
  <si>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</si>
  <si>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20 кг. Габариты упаковки полок 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</si>
  <si>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22 кг. Габариты упаковки полок 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</si>
  <si>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24 кг. Габариты упаковки полок 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</si>
  <si>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27 кг. Габариты упаковки полок 915х715х143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</si>
  <si>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Поставляется в собранном виде. Вес плиты индукционной 28 кг. Габариты упаковки 415х765х485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</si>
  <si>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Поставляется в собранном виде. Вес плиты индукционной 40 кг. Габариты упаковки 715х765х485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</si>
  <si>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Поставляется в собранном виде. Вес плиты индукционной 58 кг. Габариты упаковки 1025х765х485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</si>
  <si>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Поставляется в собранном виде. Вес плиты индукционной 33 кг. Габариты упаковки 465х915х485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</si>
  <si>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Поставляется в собранном виде. Вес плиты индукционной 48 кг. Габариты упаковки 855х915х485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</si>
  <si>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Поставляется в собранном виде. Вес плиты индукционной 68 кг. Габариты упаковки 1235х915х485 мм.</t>
  </si>
  <si>
    <t>Подставка под индукционную плиту 2-х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8 кг. Габариты упакованного изделия 415х805х145 мм.</t>
  </si>
  <si>
    <t>Подставка под индукционную плиту 4-х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10 кг. Габариты упакованного изделия 715х805х145 мм.</t>
  </si>
  <si>
    <t>Подставка под индукционную плиту 6-х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1025х805х145 мм.</t>
  </si>
  <si>
    <t>Подставка под индукционную плиту 2-х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9 кг. Габариты упакованного изделия 465х955х145 мм.</t>
  </si>
  <si>
    <t>Подставка под индукционную плиту 4-х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855х955х145 мм.</t>
  </si>
  <si>
    <t>Подставка под индукционную плиту 6-х конфорочную 900 серия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15 кг. Габариты упакованного изделия 1235х955х145 мм.</t>
  </si>
  <si>
    <t>1. Столы производственные</t>
  </si>
  <si>
    <t>2. Стеллажи кухонные</t>
  </si>
  <si>
    <t>3. Полки настенные</t>
  </si>
  <si>
    <t>4. Ванны моечные</t>
  </si>
  <si>
    <t>6. Подставки</t>
  </si>
  <si>
    <t>СКИДКА</t>
  </si>
  <si>
    <t>СКСПЧ-10/4/0,4/0,4/18-4П</t>
  </si>
  <si>
    <t>СКСПЧ-10/4/0,4/0,4/18-4С</t>
  </si>
  <si>
    <t>СКСПЧ-10/5/0,4/0,4/18-4П</t>
  </si>
  <si>
    <t>СКСПЧ-10/5/0,4/0,4/18-4С</t>
  </si>
  <si>
    <t>СКСПЧ-10/6/0,4/0,4/18-4П</t>
  </si>
  <si>
    <t>СКСПЧ-10/6/0,4/0,4/18-4С</t>
  </si>
  <si>
    <t>СКСПЧ-11/4/0,4/0,4/18-4П</t>
  </si>
  <si>
    <t>СКСПЧ-11/4/0,4/0,4/18-4С</t>
  </si>
  <si>
    <t>СКСПЧ-11/5/0,4/0,4/18-4П</t>
  </si>
  <si>
    <t>СКСПЧ-11/5/0,4/0,4/18-4С</t>
  </si>
  <si>
    <t>СКСПЧ-11/6/0,4/0,4/18-4П</t>
  </si>
  <si>
    <t>СКСПЧ-11/6/0,4/0,4/18-4С</t>
  </si>
  <si>
    <t>СКСПЧ-12/4/0,4/0,4/18-4П</t>
  </si>
  <si>
    <t>СКСПЧ-12/4/0,4/0,4/18-4С</t>
  </si>
  <si>
    <t>СКСПЧ-12/5/0,4/0,4/18-4П</t>
  </si>
  <si>
    <t>СКСПЧ-12/5/0,4/0,4/18-4С</t>
  </si>
  <si>
    <t>СКСПЧ-12/6/0,4/0,4/18-4П</t>
  </si>
  <si>
    <t>СКСПЧ-12/6/0,4/0,4/18-4С</t>
  </si>
  <si>
    <t>СКСПЧ-13/4/0,4/0,4/18-4П</t>
  </si>
  <si>
    <t>СКСПЧ-13/4/0,4/0,4/18-4С</t>
  </si>
  <si>
    <t>СКСПЧ-13/5/0,4/0,4/18-4П</t>
  </si>
  <si>
    <t>СКСПЧ-13/5/0,4/0,4/18-4С</t>
  </si>
  <si>
    <t>СКСПЧ-13/6/0,4/0,4/18-4П</t>
  </si>
  <si>
    <t>СКСПЧ-13/6/0,4/0,4/18-4С</t>
  </si>
  <si>
    <t>СКСПЧ-14/4/0,4/0,4/18-4П</t>
  </si>
  <si>
    <t>СКСПЧ-14/4/0,4/0,4/18-4С</t>
  </si>
  <si>
    <t>СКСПЧ-14/5/0,4/0,4/18-4П</t>
  </si>
  <si>
    <t>СКСПЧ-14/5/0,4/0,4/18-4С</t>
  </si>
  <si>
    <t>СКСПЧ-14/6/0,4/0,4/18-4П</t>
  </si>
  <si>
    <t>СКСПЧ-14/6/0,4/0,4/18-4С</t>
  </si>
  <si>
    <t>СКСПЧ-15/4/0,4/0,4/18-4П</t>
  </si>
  <si>
    <t>СКСПЧ-15/4/0,4/0,4/18-4С</t>
  </si>
  <si>
    <t>СКСПЧ-15/5/0,4/0,4/18-4П</t>
  </si>
  <si>
    <t>СКСПЧ-15/5/0,4/0,4/18-4С</t>
  </si>
  <si>
    <t>СКСПЧ-15/6/0,4/0,4/18-4П</t>
  </si>
  <si>
    <t>СКСПЧ-15/6/0,4/0,4/18-4С</t>
  </si>
  <si>
    <t>СКСПЧ-16/4/0,4/0,4/18-4П</t>
  </si>
  <si>
    <t>СКСПЧ-16/4/0,4/0,4/18-4С</t>
  </si>
  <si>
    <t>СКСПЧ-16/5/0,4/0,4/18-4П</t>
  </si>
  <si>
    <t>СКСПЧ-16/5/0,4/0,4/18-4С</t>
  </si>
  <si>
    <t>СКСПЧ-16/6/0,4/0,4/18-4П</t>
  </si>
  <si>
    <t>СКСПЧ-16/6/0,4/0,4/18-4С</t>
  </si>
  <si>
    <t>СКСПЧ-17/4/0,4/0,4/18-4П</t>
  </si>
  <si>
    <t>СКСПЧ-17/4/0,4/0,4/18-4С</t>
  </si>
  <si>
    <t>СКСПЧ-17/5/0,4/0,4/18-4П</t>
  </si>
  <si>
    <t>СКСПЧ-17/5/0,4/0,4/18-4С</t>
  </si>
  <si>
    <t>СКСПЧ-17/6/0,4/0,4/18-4П</t>
  </si>
  <si>
    <t>СКСПЧ-17/6/0,4/0,4/18-4С</t>
  </si>
  <si>
    <t>СКСПЧ-18/4/0,4/0,4/18-4П</t>
  </si>
  <si>
    <t>СКСПЧ-18/4/0,4/0,4/18-4С</t>
  </si>
  <si>
    <t>СКСПЧ-18/5/0,4/0,4/18-4П</t>
  </si>
  <si>
    <t>СКСПЧ-18/5/0,4/0,4/18-4С</t>
  </si>
  <si>
    <t>СКСПЧ-18/6/0,4/0,4/18-4П</t>
  </si>
  <si>
    <t>СКСПЧ-18/6/0,4/0,4/18-4С</t>
  </si>
  <si>
    <t>СКСПЧ-19/4/0,4/0,4/18-4П</t>
  </si>
  <si>
    <t>СКСПЧ-19/4/0,4/0,4/18-4С</t>
  </si>
  <si>
    <t>СКСПЧ-19/5/0,4/0,4/18-4П</t>
  </si>
  <si>
    <t>СКСПЧ-19/5/0,4/0,4/18-4С</t>
  </si>
  <si>
    <t>СКСПЧ-19/6/0,4/0,4/18-4П</t>
  </si>
  <si>
    <t>СКСПЧ-19/6/0,4/0,4/18-4С</t>
  </si>
  <si>
    <t>СКСПЧ-20/4/0,4/0,4/18-4П</t>
  </si>
  <si>
    <t>СКСПЧ-20/4/0,4/0,4/18-4С</t>
  </si>
  <si>
    <t>СКСПЧ-20/5/0,4/0,4/18-4П</t>
  </si>
  <si>
    <t>СКСПЧ-20/5/0,4/0,4/18-4С</t>
  </si>
  <si>
    <t>СКСПЧ-20/6/0,4/0,4/18-4П</t>
  </si>
  <si>
    <t>СКСПЧ-20/6/0,4/0,4/18-4С</t>
  </si>
  <si>
    <t>СКСПЧ-4/4/0,4/0,4/18-4П</t>
  </si>
  <si>
    <t>СКСПЧ-4/4/0,4/0,4/18-4С</t>
  </si>
  <si>
    <t>СКСПЧ-4/5/0,4/0,4/18-4П</t>
  </si>
  <si>
    <t>СКСПЧ-4/5/0,4/0,4/18-4С</t>
  </si>
  <si>
    <t>СКСПЧ-4/6/0,4/0,4/18-4П</t>
  </si>
  <si>
    <t>СКСПЧ-4/6/0,4/0,4/18-4С</t>
  </si>
  <si>
    <t>СКСПЧ-5/4/0,4/0,4/18-4П</t>
  </si>
  <si>
    <t>СКСПЧ-5/4/0,4/0,4/18-4С</t>
  </si>
  <si>
    <t>СКСПЧ-5/5/0,4/0,4/18-4П</t>
  </si>
  <si>
    <t>СКСПЧ-5/5/0,4/0,4/18-4С</t>
  </si>
  <si>
    <t>СКСПЧ-5/6/0,4/0,4/18-4П</t>
  </si>
  <si>
    <t>СКСПЧ-5/6/0,4/0,4/18-4С</t>
  </si>
  <si>
    <t>СКСПЧ-6/4/0,4/0,4/18-4П</t>
  </si>
  <si>
    <t>СКСПЧ-6/4/0,4/0,4/18-4С</t>
  </si>
  <si>
    <t>СКСПЧ-6/5/0,4/0,4/18-4П</t>
  </si>
  <si>
    <t>СКСПЧ-6/5/0,4/0,4/18-4С</t>
  </si>
  <si>
    <t>СКСПЧ-6/6/0,4/0,4/18-4П</t>
  </si>
  <si>
    <t>СКСПЧ-6/6/0,4/0,4/18-4С</t>
  </si>
  <si>
    <t>СКСПЧ-7/4/0,4/0,4/18-4П</t>
  </si>
  <si>
    <t>СКСПЧ-7/4/0,4/0,4/18-4С</t>
  </si>
  <si>
    <t>СКСПЧ-7/5/0,4/0,4/18-4П</t>
  </si>
  <si>
    <t>СКСПЧ-7/5/0,4/0,4/18-4С</t>
  </si>
  <si>
    <t>СКСПЧ-7/6/0,4/0,4/18-4П</t>
  </si>
  <si>
    <t>СКСПЧ-7/6/0,4/0,4/18-4С</t>
  </si>
  <si>
    <t>СКСПЧ-8/4/0,4/0,4/18-4П</t>
  </si>
  <si>
    <t>СКСПЧ-8/4/0,4/0,4/18-4С</t>
  </si>
  <si>
    <t>СКСПЧ-8/5/0,4/0,4/18-4П</t>
  </si>
  <si>
    <t>СКСПЧ-8/5/0,4/0,4/18-4С</t>
  </si>
  <si>
    <t>СКСПЧ-8/6/0,4/0,4/18-4П</t>
  </si>
  <si>
    <t>СКСПЧ-8/6/0,4/0,4/18-4С</t>
  </si>
  <si>
    <t>СКСПЧ-9/4/0,4/0,4/18-4П</t>
  </si>
  <si>
    <t>СКСПЧ-9/4/0,4/0,4/18-4С</t>
  </si>
  <si>
    <t>СКСПЧ-9/5/0,4/0,4/18-4П</t>
  </si>
  <si>
    <t>СКСПЧ-9/5/0,4/0,4/18-4С</t>
  </si>
  <si>
    <t>СКСПЧ-9/6/0,4/0,4/18-4П</t>
  </si>
  <si>
    <t>СКСПЧ-9/6/0,4/0,4/18-4С</t>
  </si>
  <si>
    <t>.</t>
  </si>
  <si>
    <t>1 сварная емкость;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</si>
  <si>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</si>
  <si>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</si>
  <si>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</si>
  <si>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3 сварные емкости; Материал каркаса: нержавеющая сталь AISI430 (0,8 мм); 430х430х300мм;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</si>
  <si>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</si>
  <si>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</si>
  <si>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ППИЧ-4К9-8,4/7,5/5,7</t>
  </si>
  <si>
    <t>Тип</t>
  </si>
  <si>
    <t>Размер гастроемкости</t>
  </si>
  <si>
    <t>Размер противня</t>
  </si>
  <si>
    <t>Кол-во направляющих (14,16,20)</t>
  </si>
  <si>
    <t>Тип колеса</t>
  </si>
  <si>
    <t>Универсальная стандартные колеса 75 мм</t>
  </si>
  <si>
    <t>GN 1/1</t>
  </si>
  <si>
    <t>600х400</t>
  </si>
  <si>
    <t>Стандартное из резины Ø 75 мм</t>
  </si>
  <si>
    <t>ТШУЧ-4,47/6,35/15,7-14-7,5</t>
  </si>
  <si>
    <t>Тележка-шпилька универсальная 635х447х1570 14 направляющих стандартные колеса 75 мм</t>
  </si>
  <si>
    <t>635х447х1570</t>
  </si>
  <si>
    <t>GN 2/1</t>
  </si>
  <si>
    <t>600x800</t>
  </si>
  <si>
    <t>ТШУЧ-6,5/8,35/17,5-16-7,5</t>
  </si>
  <si>
    <t>Тележка-шпилька универсальная 650х835х1750 16 направляющих стандартные колеса 75 мм</t>
  </si>
  <si>
    <t xml:space="preserve"> 650х835х1750</t>
  </si>
  <si>
    <t>Универсальная стандартные колеса  75 мм</t>
  </si>
  <si>
    <t>Стандартное из резины  Ø 75 мм</t>
  </si>
  <si>
    <t>ТШУЧ-6,5/8,35/17,5-20-7,5</t>
  </si>
  <si>
    <t>Тележка-шпилька универсальная 650х835х1750 20 направляющих стандартные колеса 75 мм</t>
  </si>
  <si>
    <t xml:space="preserve"> 650х835х1750 </t>
  </si>
  <si>
    <t>Универсальная стандартные колеса 125 мм</t>
  </si>
  <si>
    <t>Стандартное из резины Ø 125 мм</t>
  </si>
  <si>
    <t>ТШУЧ-6,35/4,47/16,2-14-12,5</t>
  </si>
  <si>
    <t>Тележка-шпилька 635х447х1625 универсальная 14 направляющих стандартные колеса 125 мм</t>
  </si>
  <si>
    <t>635х447х1625</t>
  </si>
  <si>
    <t>ТШУЧ-6,5/8,35/18-16-12,5</t>
  </si>
  <si>
    <t>Тележка-шпилька универсальная 650х835х1800 16 направляющих стандартные колеса 125 мм</t>
  </si>
  <si>
    <t>ТШУЧ-6,5/8,35/18-20-12,5</t>
  </si>
  <si>
    <t>Тележка-шпилька универсальная 650х835х1800 20 направляющих стандартные колеса 125 мм</t>
  </si>
  <si>
    <t>Универсальная морозостойкие колеса 80 мм</t>
  </si>
  <si>
    <t>Морозостойкое Ø 80</t>
  </si>
  <si>
    <t>ТШУЧ-4,47/6,35/15,75-14-М8</t>
  </si>
  <si>
    <t>Тележка-шпилька универсальная 635х447х1580 14 направляющих, морозостойкие колеса 80 мм</t>
  </si>
  <si>
    <t>635х447х1580</t>
  </si>
  <si>
    <t>ТШУЧ-6,5/8,35/17,5-16-М8</t>
  </si>
  <si>
    <t>Тележка-шпилька универсальная 650х835х1760 16 направляющих, морозостойкие колеса 80 мм</t>
  </si>
  <si>
    <t>650х835х1760</t>
  </si>
  <si>
    <t>ТШУЧ-6,5/8,35/17,5-20-М8</t>
  </si>
  <si>
    <t>Тележка-шпилька универсальная 650х835х1760 20 направляющих, морозостойкие колеса 80 мм</t>
  </si>
  <si>
    <t>650х835х1750</t>
  </si>
  <si>
    <t>Универсальная морозостойкие колеса 100 мм</t>
  </si>
  <si>
    <t>Морозостойкое Ø 100</t>
  </si>
  <si>
    <t>ТШУЧ-4,47/6,35/15,95-14-М10</t>
  </si>
  <si>
    <t>Тележка-шпилька универсальная 635х447х1600 14 направляющих, морозостойкие колеса 100 мм</t>
  </si>
  <si>
    <t>635х447х1600</t>
  </si>
  <si>
    <t>ТШУЧ-6,5/8,35/17,75-16-М10</t>
  </si>
  <si>
    <t>Тележка-шпилька универсальная 650х835х1780 16 направляющих, морозостойкие колеса  100 мм</t>
  </si>
  <si>
    <t>650х835х1780</t>
  </si>
  <si>
    <t>ТШУЧ-6,5/8,35/17,75-20-М10</t>
  </si>
  <si>
    <t>Тележка-шпилька универсальная 650х835х1780 20 направляющих, морозостойкие колеса  100 мм</t>
  </si>
  <si>
    <t>Универсальная жаропрочные колеса 80 мм</t>
  </si>
  <si>
    <t>Жаропрочное Ø 80</t>
  </si>
  <si>
    <t>ТШУЧ-4,47/6,35/15,75-14-Т8</t>
  </si>
  <si>
    <t>Тележка-шпилька универсальная 635х447х1580 14 направляющих жаропрочные колеса 80 мм</t>
  </si>
  <si>
    <t>ТШУЧ-6,5/8,35/17,5-16-Т8</t>
  </si>
  <si>
    <t>Тележка-шпилька универсальная 650х835х1760 16 направляющих жаропрочные колеса 80 мм</t>
  </si>
  <si>
    <t xml:space="preserve"> 650х835х1760</t>
  </si>
  <si>
    <t>ТШУЧ-6,5/8,35/17,5-20-Т8</t>
  </si>
  <si>
    <t>Тележка-шпилька универсальная 650х835х1760 20 направляющих жаропрочные колеса 80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</si>
  <si>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жаропрочное, колесная опора с тормозом 2 колеса. Вес изделия без упаковки..... Поставляется в собранном виде. Габариты в упаковке ....х....х...</t>
  </si>
  <si>
    <t>Под противни стандартные колеса 75 мм</t>
  </si>
  <si>
    <t>Нет</t>
  </si>
  <si>
    <t>ТШПРЧ-4,47/6,35/15,7-14-7,5</t>
  </si>
  <si>
    <t>Тележка-шпилька 635х447х1570 под противни 14 направляющих стандартные колеса 75 мм</t>
  </si>
  <si>
    <t>Под противни стандартные колеса 125 мм</t>
  </si>
  <si>
    <t>ТШПРЧ-4,47/6,35/15,7-14-12,5</t>
  </si>
  <si>
    <t>Тележка-шпилька 635х447х1625 под противни 14 направляющих стандартные  колеса 125 мм</t>
  </si>
  <si>
    <t>Под противни морозостойкие колеса 80 мм</t>
  </si>
  <si>
    <t>ТШПРЧ-4,47/6,35/15,75-14-М8</t>
  </si>
  <si>
    <t>Тележка-шпилька 635х447х1580 под противни 14 направляющих морозостойкие колеса 80 мм</t>
  </si>
  <si>
    <t>Под противни морозостойкие колеса 100 мм</t>
  </si>
  <si>
    <t>ТШПРЧ-4,47/6,35/15,95-14-М10</t>
  </si>
  <si>
    <t>Тележка-шпилька 635х447х1600 под противни 14 направляющих морозостойкие  колеса 100 мм</t>
  </si>
  <si>
    <t>Под противни жаропрочные колеса 80 мм</t>
  </si>
  <si>
    <t>ТШПРЧ-4,47/6,35/15,75-14-Т8</t>
  </si>
  <si>
    <t>Тележка-шпилька 635х447х1580 под противни 14 направляющих жаропрочные  колеса 80 мм</t>
  </si>
  <si>
    <t>Под гастроемкость стандартные колеса 75 мм</t>
  </si>
  <si>
    <t>ТШГЧ-3,68/5,65/15,7-14-7,5</t>
  </si>
  <si>
    <t xml:space="preserve">Тележка-шпилька 565х368х1570 под гастроемкости 14 направляющих стандартные  колеса 75 мм </t>
  </si>
  <si>
    <t>565х368х1570</t>
  </si>
  <si>
    <t>Под гастроемкость стандартные колеса 125 мм</t>
  </si>
  <si>
    <t>ТШГЧ-3,68/5,65/16,2-14-12,5</t>
  </si>
  <si>
    <t>Тележка-шпилька 565х368х1625  под гастроемкости 14 направляющих стандартные  колеса 125 мм</t>
  </si>
  <si>
    <t>Под гастроемкость морозстойкие 80 мм</t>
  </si>
  <si>
    <t>ТШГЧ-3,68/5,65/15,75-14-М8</t>
  </si>
  <si>
    <t>Тележка-шпилька 565х368х1580 под гастроемкости 14 направляющих морозостойкие  колеса 80 мм</t>
  </si>
  <si>
    <t>Под гастроемкость морозстойкие 100 мм</t>
  </si>
  <si>
    <t>ТШГЧ-3,68/5,65/15,95-14-М10</t>
  </si>
  <si>
    <t>Тележка-шпилька 565х368х1600 под гастроемкости 14 направляющих морозостойкие  колеса 100 мм</t>
  </si>
  <si>
    <t>Под гастроемкость жаропрочные 80 мм</t>
  </si>
  <si>
    <t>ТШГЧ-3,68/5,65/15,75-14-Т8</t>
  </si>
  <si>
    <t>Тележка-шпилька 565х368х1580 под гастроемкости 14 направляющих жаропрочные  колеса 80 мм</t>
  </si>
  <si>
    <t>*Высота может меняться в зависимости от диаметра колеса</t>
  </si>
  <si>
    <t>Для противней</t>
  </si>
  <si>
    <t>Для гастроемкостей</t>
  </si>
  <si>
    <t>универсальная</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</si>
  <si>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морозостойкие, колесная опора с тормозом 2 колеса.  Вес изделия 36 кг. Поставляется в собранном виде. Габариты в упаковке 635х447х1580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</si>
  <si>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635х447х1570.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</si>
  <si>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- 2 колеса. Поставляется в собранном виде. Габариты в упаковке 650х835х1750.</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</si>
  <si>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650х835х1750.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</si>
  <si>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125 мм, колесная опора с тормозом 2 колеса. Поставляется в собранном виде. Габариты в упаковке 635х447х1625.</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</si>
  <si>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125 мм.. Колесная опора с тормозом - 2 колеса. Поставляется в собранном виде. Габариты в упаковке 650х835х1750.</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</si>
  <si>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125 мм, колесная опора с тормозом 2 колеса.  Поставляется в собранном виде. Габариты в упаковке 650х835х1750.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</si>
  <si>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650х835х1760.</t>
  </si>
  <si>
    <t>Тележка-шпилька универсальная, 20 направляющих, из стали марки AISI430. Конструкция сварная открытая, каркас из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650х835х1750.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</si>
  <si>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</si>
  <si>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650х835х1780.</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</si>
  <si>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650х835х1750.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</si>
  <si>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</si>
  <si>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650х835х1760.</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</si>
  <si>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стандартное из резины 75 мм, колесная опора с тормозом 2 колеса. Поставляется в собранном виде. Габариты в упаковке 635х447х1570.</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</si>
  <si>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стандартное из резины 125 мм, 4 штуки, диаметр колеса 80 мм, колесная опора с тормозом 2 колеса.  Поставляется в собранном виде. Габариты в упаковке 635х447х1625.</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</si>
  <si>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635х447х1580.</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</si>
  <si>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</si>
  <si>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</si>
  <si>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75 мм, стандартные, колесная опора с тормозом 2 колеса.  Поставляется в собранном виде. Габариты в упаковке 565х368х1570.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</si>
  <si>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125 мм, стандартные, колесная опора с тормозом 2 колеса. Поставляется в собранном виде. Габариты в упаковке 565х368х1625.</t>
  </si>
  <si>
    <t>565х368х1625</t>
  </si>
  <si>
    <t>565х368х1580</t>
  </si>
  <si>
    <t>565х368х1600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</si>
  <si>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565х368х1580.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</si>
  <si>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565х368х1600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</si>
  <si>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565х368х1580.</t>
  </si>
  <si>
    <t>Нейтральное оборудование</t>
  </si>
  <si>
    <t>Тепловое оборудование</t>
  </si>
  <si>
    <t>1. Плиты индукционные</t>
  </si>
  <si>
    <t>5. Тележки-шпильки</t>
  </si>
  <si>
    <t>Тележки-шпильки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</si>
</sst>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 _₽"/>
  </numFmts>
  <fonts count="28" x14ac:knownFonts="1">
    <font>
      <sz val="11"/>
      <color theme="1"/>
      <name val="Calibri"/>
      <family val="2"/>
      <charset val="204"/>
      <scheme val="minor"/>
    </font>
    <font>
      <sz val="8"/>
      <name val="Arial"/>
      <family val="2"/>
    </font>
    <font>
      <sz val="11"/>
      <color theme="0"/>
      <name val="Calibri"/>
      <family val="2"/>
      <charset val="204"/>
      <scheme val="minor"/>
    </font>
    <font>
      <sz val="11"/>
      <color theme="1"/>
      <name val="Calibri"/>
      <family val="2"/>
      <charset val="204"/>
      <scheme val="minor"/>
    </font>
    <font>
      <sz val="12"/>
      <name val="Times New Roman"/>
      <family val="1"/>
      <charset val="204"/>
    </font>
    <font>
      <sz val="8"/>
      <name val="Calibri"/>
      <family val="2"/>
      <charset val="204"/>
      <scheme val="minor"/>
    </font>
    <font>
      <sz val="12"/>
      <name val="Calibri"/>
      <family val="2"/>
      <charset val="204"/>
      <scheme val="minor"/>
    </font>
    <font>
      <b/>
      <sz val="12"/>
      <name val="Calibri"/>
      <family val="2"/>
      <charset val="204"/>
      <scheme val="minor"/>
    </font>
    <font>
      <b/>
      <sz val="16"/>
      <name val="Calibri"/>
      <family val="2"/>
      <charset val="204"/>
      <scheme val="minor"/>
    </font>
    <font>
      <sz val="9"/>
      <color theme="1"/>
      <name val="Calibri"/>
      <family val="2"/>
      <charset val="204"/>
      <scheme val="minor"/>
    </font>
    <font>
      <sz val="12"/>
      <name val="Calibri"/>
      <family val="2"/>
      <charset val="204"/>
      <scheme val="minor"/>
    </font>
    <font>
      <b/>
      <sz val="12"/>
      <color theme="1"/>
      <name val="Calibri"/>
      <family val="2"/>
      <charset val="204"/>
      <scheme val="minor"/>
    </font>
    <font>
      <sz val="12"/>
      <color theme="1"/>
      <name val="Calibri"/>
      <family val="2"/>
      <charset val="204"/>
      <scheme val="minor"/>
    </font>
    <font>
      <sz val="12"/>
      <name val="Calibri"/>
      <family val="2"/>
      <scheme val="minor"/>
    </font>
    <font>
      <b/>
      <sz val="11"/>
      <name val="Calibri"/>
      <family val="2"/>
      <charset val="204"/>
      <scheme val="minor"/>
    </font>
    <font>
      <sz val="11"/>
      <name val="Calibri"/>
      <family val="2"/>
      <charset val="204"/>
      <scheme val="minor"/>
    </font>
    <font>
      <sz val="12"/>
      <name val="Calibri"/>
      <family val="2"/>
      <charset val="204"/>
      <scheme val="minor"/>
    </font>
    <font>
      <i/>
      <sz val="11"/>
      <color rgb="FF7F7F7F"/>
      <name val="Calibri"/>
      <family val="2"/>
      <charset val="204"/>
      <scheme val="minor"/>
    </font>
    <font>
      <b/>
      <sz val="11"/>
      <color theme="1"/>
      <name val="Calibri"/>
      <family val="2"/>
      <charset val="204"/>
      <scheme val="minor"/>
    </font>
    <font>
      <u/>
      <sz val="11"/>
      <color theme="10"/>
      <name val="Calibri"/>
      <family val="2"/>
      <charset val="204"/>
      <scheme val="minor"/>
    </font>
    <font>
      <sz val="18"/>
      <color theme="1"/>
      <name val="Calibri"/>
      <family val="2"/>
      <charset val="204"/>
      <scheme val="minor"/>
    </font>
    <font>
      <u/>
      <sz val="18"/>
      <color theme="10"/>
      <name val="Calibri"/>
      <family val="2"/>
      <charset val="204"/>
      <scheme val="minor"/>
    </font>
    <font>
      <b/>
      <sz val="18"/>
      <color theme="1"/>
      <name val="Calibri"/>
      <family val="2"/>
      <charset val="204"/>
      <scheme val="minor"/>
    </font>
    <font>
      <b/>
      <sz val="18"/>
      <color rgb="FFC00000"/>
      <name val="Calibri"/>
      <family val="2"/>
      <charset val="204"/>
      <scheme val="minor"/>
    </font>
    <font>
      <b/>
      <sz val="8"/>
      <name val="Tahoma"/>
      <family val="2"/>
      <charset val="204"/>
    </font>
    <font>
      <b/>
      <sz val="8"/>
      <color theme="1"/>
      <name val="Tahoma"/>
      <family val="2"/>
      <charset val="204"/>
    </font>
    <font>
      <b/>
      <sz val="16"/>
      <color theme="1"/>
      <name val="Calibri"/>
      <family val="2"/>
      <charset val="204"/>
      <scheme val="minor"/>
    </font>
    <font>
      <u/>
      <sz val="14"/>
      <color theme="10"/>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theme="5"/>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theme="5"/>
      </top>
      <bottom/>
      <diagonal/>
    </border>
  </borders>
  <cellStyleXfs count="8">
    <xf numFmtId="0" fontId="0" fillId="0" borderId="0"/>
    <xf numFmtId="0" fontId="1" fillId="0" borderId="0"/>
    <xf numFmtId="0" fontId="1" fillId="0" borderId="0"/>
    <xf numFmtId="0" fontId="1" fillId="0" borderId="0"/>
    <xf numFmtId="164" fontId="3" fillId="0" borderId="0" applyFon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1" fillId="0" borderId="0"/>
  </cellStyleXfs>
  <cellXfs count="114">
    <xf numFmtId="0" fontId="0" fillId="0" borderId="0" xfId="0"/>
    <xf numFmtId="0" fontId="2" fillId="0" borderId="0" xfId="0" applyFont="1"/>
    <xf numFmtId="0" fontId="0" fillId="0" borderId="0" xfId="0" applyFill="1"/>
    <xf numFmtId="0" fontId="4" fillId="0" borderId="0" xfId="0" applyFont="1" applyBorder="1"/>
    <xf numFmtId="0" fontId="0" fillId="0" borderId="0" xfId="0" applyFill="1" applyBorder="1"/>
    <xf numFmtId="0" fontId="6" fillId="0" borderId="0" xfId="0" applyFont="1" applyBorder="1"/>
    <xf numFmtId="0" fontId="9" fillId="0" borderId="0" xfId="0" applyFont="1"/>
    <xf numFmtId="0" fontId="6" fillId="3" borderId="1" xfId="0" applyFont="1" applyFill="1" applyBorder="1" applyAlignment="1">
      <alignment horizontal="center" vertical="center" wrapText="1"/>
    </xf>
    <xf numFmtId="0" fontId="8" fillId="0" borderId="0" xfId="0" applyFont="1" applyFill="1" applyBorder="1" applyAlignment="1">
      <alignment horizontal="center"/>
    </xf>
    <xf numFmtId="0" fontId="7" fillId="0" borderId="0" xfId="0" applyFont="1" applyBorder="1" applyAlignment="1">
      <alignment horizontal="right"/>
    </xf>
    <xf numFmtId="0" fontId="6" fillId="0" borderId="1" xfId="2" applyNumberFormat="1" applyFont="1" applyFill="1" applyBorder="1" applyAlignment="1">
      <alignment horizontal="left" vertical="center"/>
    </xf>
    <xf numFmtId="0" fontId="6" fillId="4" borderId="1" xfId="2" applyNumberFormat="1" applyFont="1" applyFill="1" applyBorder="1" applyAlignment="1">
      <alignment horizontal="left" vertical="center"/>
    </xf>
    <xf numFmtId="165" fontId="6" fillId="0" borderId="6" xfId="4" applyNumberFormat="1" applyFont="1" applyFill="1" applyBorder="1" applyAlignment="1">
      <alignment horizontal="center" vertical="center"/>
    </xf>
    <xf numFmtId="0" fontId="6" fillId="0" borderId="1" xfId="3" applyNumberFormat="1" applyFont="1" applyFill="1" applyBorder="1" applyAlignment="1">
      <alignment vertical="center" wrapText="1"/>
    </xf>
    <xf numFmtId="0" fontId="6" fillId="0" borderId="1" xfId="3" applyNumberFormat="1" applyFont="1" applyFill="1" applyBorder="1" applyAlignment="1">
      <alignment horizontal="center" vertical="center"/>
    </xf>
    <xf numFmtId="0" fontId="6" fillId="0" borderId="8" xfId="3" applyNumberFormat="1" applyFont="1" applyFill="1" applyBorder="1" applyAlignment="1">
      <alignment vertical="center" wrapText="1"/>
    </xf>
    <xf numFmtId="0" fontId="6" fillId="0" borderId="8" xfId="3" applyNumberFormat="1" applyFont="1" applyFill="1" applyBorder="1" applyAlignment="1">
      <alignment horizontal="center" vertical="center"/>
    </xf>
    <xf numFmtId="0" fontId="6" fillId="0" borderId="0" xfId="0" applyFont="1" applyFill="1" applyBorder="1" applyAlignment="1">
      <alignment vertical="top" wrapText="1"/>
    </xf>
    <xf numFmtId="0" fontId="0" fillId="0" borderId="0" xfId="0" applyAlignment="1">
      <alignment vertical="top"/>
    </xf>
    <xf numFmtId="0" fontId="15" fillId="3" borderId="1" xfId="0" applyFont="1" applyFill="1" applyBorder="1" applyAlignment="1">
      <alignment horizontal="center" vertical="center"/>
    </xf>
    <xf numFmtId="0" fontId="15" fillId="2" borderId="1" xfId="1" applyNumberFormat="1" applyFont="1" applyFill="1" applyBorder="1" applyAlignment="1">
      <alignment vertical="center" wrapText="1"/>
    </xf>
    <xf numFmtId="0" fontId="0" fillId="0" borderId="1" xfId="0" applyFont="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Alignment="1">
      <alignment horizontal="center" vertical="center"/>
    </xf>
    <xf numFmtId="0" fontId="15" fillId="2" borderId="1" xfId="1" applyNumberFormat="1" applyFont="1" applyFill="1" applyBorder="1" applyAlignment="1">
      <alignment horizontal="center" vertical="center"/>
    </xf>
    <xf numFmtId="0" fontId="8" fillId="0" borderId="0" xfId="0" applyFont="1" applyFill="1" applyBorder="1" applyAlignment="1"/>
    <xf numFmtId="0" fontId="6" fillId="0" borderId="1" xfId="2"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0" fontId="6" fillId="0" borderId="1" xfId="2" applyNumberFormat="1" applyFont="1" applyBorder="1" applyAlignment="1">
      <alignment horizontal="center" vertical="center"/>
    </xf>
    <xf numFmtId="0" fontId="12" fillId="0" borderId="1" xfId="0" applyFont="1" applyFill="1" applyBorder="1" applyAlignment="1">
      <alignment vertical="center"/>
    </xf>
    <xf numFmtId="0" fontId="0" fillId="0" borderId="1" xfId="0" applyFill="1" applyBorder="1" applyAlignment="1">
      <alignment vertical="center"/>
    </xf>
    <xf numFmtId="0" fontId="0" fillId="0" borderId="1" xfId="0" applyFont="1" applyBorder="1" applyAlignment="1">
      <alignment vertical="center"/>
    </xf>
    <xf numFmtId="0" fontId="7" fillId="3" borderId="1" xfId="0" applyFont="1" applyFill="1" applyBorder="1" applyAlignment="1">
      <alignment horizontal="center" vertical="center" wrapText="1"/>
    </xf>
    <xf numFmtId="0" fontId="15" fillId="0" borderId="1" xfId="0" applyFont="1" applyBorder="1" applyAlignment="1">
      <alignment vertical="center" wrapText="1"/>
    </xf>
    <xf numFmtId="0" fontId="14" fillId="3" borderId="1" xfId="0" applyFont="1" applyFill="1" applyBorder="1" applyAlignment="1">
      <alignment horizontal="center" vertical="center"/>
    </xf>
    <xf numFmtId="0" fontId="6" fillId="0" borderId="0" xfId="0" applyFont="1" applyFill="1" applyBorder="1" applyAlignment="1">
      <alignment wrapText="1"/>
    </xf>
    <xf numFmtId="0" fontId="4" fillId="0" borderId="0" xfId="0" applyFont="1" applyBorder="1" applyAlignment="1">
      <alignment horizontal="center"/>
    </xf>
    <xf numFmtId="0" fontId="0" fillId="0" borderId="0" xfId="0" applyFill="1" applyAlignment="1">
      <alignment horizontal="center"/>
    </xf>
    <xf numFmtId="0" fontId="6" fillId="0" borderId="5" xfId="3" applyNumberFormat="1" applyFont="1" applyFill="1" applyBorder="1" applyAlignment="1">
      <alignment horizontal="center" vertical="center"/>
    </xf>
    <xf numFmtId="0" fontId="6" fillId="0" borderId="7" xfId="3"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 xfId="0" applyNumberFormat="1" applyFont="1" applyBorder="1" applyAlignment="1">
      <alignment horizontal="center" vertical="center"/>
    </xf>
    <xf numFmtId="0" fontId="12" fillId="0" borderId="1" xfId="0" applyFont="1" applyBorder="1" applyAlignment="1">
      <alignment wrapText="1"/>
    </xf>
    <xf numFmtId="0" fontId="12" fillId="0" borderId="1" xfId="0" applyFont="1" applyBorder="1" applyAlignment="1">
      <alignment vertical="center"/>
    </xf>
    <xf numFmtId="0" fontId="12" fillId="0" borderId="1" xfId="0" applyFont="1" applyBorder="1" applyAlignment="1">
      <alignment vertical="top" wrapText="1"/>
    </xf>
    <xf numFmtId="0" fontId="16" fillId="0" borderId="1" xfId="0" applyFont="1" applyFill="1" applyBorder="1" applyAlignment="1">
      <alignment horizontal="left" vertical="center" wrapText="1"/>
    </xf>
    <xf numFmtId="0" fontId="6" fillId="4" borderId="1"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14" fontId="11" fillId="0" borderId="0" xfId="0" applyNumberFormat="1" applyFont="1" applyAlignment="1">
      <alignment horizontal="center"/>
    </xf>
    <xf numFmtId="0" fontId="0" fillId="0" borderId="1" xfId="0" applyBorder="1" applyAlignment="1">
      <alignment horizontal="center" vertical="center" wrapText="1"/>
    </xf>
    <xf numFmtId="0" fontId="0" fillId="0" borderId="5" xfId="0" applyBorder="1" applyAlignment="1">
      <alignment horizontal="center" vertical="center"/>
    </xf>
    <xf numFmtId="166" fontId="6" fillId="0" borderId="1" xfId="0" applyNumberFormat="1" applyFont="1" applyBorder="1" applyAlignment="1">
      <alignment horizontal="left" wrapText="1"/>
    </xf>
    <xf numFmtId="166" fontId="6" fillId="0" borderId="8" xfId="0" applyNumberFormat="1" applyFont="1" applyBorder="1" applyAlignment="1">
      <alignment horizontal="left" wrapText="1"/>
    </xf>
    <xf numFmtId="49" fontId="0" fillId="0" borderId="0" xfId="0" applyNumberFormat="1"/>
    <xf numFmtId="49" fontId="8" fillId="0" borderId="0" xfId="0" applyNumberFormat="1" applyFont="1" applyFill="1" applyBorder="1" applyAlignment="1">
      <alignment horizontal="center"/>
    </xf>
    <xf numFmtId="49" fontId="11" fillId="0" borderId="0" xfId="0" applyNumberFormat="1" applyFont="1" applyAlignment="1">
      <alignment horizontal="center"/>
    </xf>
    <xf numFmtId="166" fontId="6" fillId="0" borderId="9" xfId="0" applyNumberFormat="1" applyFont="1" applyBorder="1" applyAlignment="1">
      <alignment horizontal="center" vertical="center"/>
    </xf>
    <xf numFmtId="166" fontId="6" fillId="0" borderId="6" xfId="0" applyNumberFormat="1" applyFont="1" applyBorder="1" applyAlignment="1">
      <alignment horizontal="center" vertical="center"/>
    </xf>
    <xf numFmtId="0" fontId="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 xfId="0" applyFont="1" applyFill="1" applyBorder="1" applyAlignment="1">
      <alignment horizontal="center" vertical="center" wrapText="1"/>
    </xf>
    <xf numFmtId="2" fontId="7" fillId="5" borderId="11" xfId="5" applyNumberFormat="1" applyFont="1" applyFill="1" applyBorder="1" applyAlignment="1">
      <alignment horizontal="center" vertical="center" wrapText="1"/>
    </xf>
    <xf numFmtId="0" fontId="6" fillId="0" borderId="1" xfId="0" applyFont="1" applyBorder="1" applyAlignment="1">
      <alignment vertical="center" wrapText="1"/>
    </xf>
    <xf numFmtId="0" fontId="7" fillId="6" borderId="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5" fillId="0" borderId="0" xfId="0" applyFont="1"/>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3" fontId="15" fillId="0" borderId="1" xfId="0" applyNumberFormat="1" applyFont="1" applyBorder="1" applyAlignment="1">
      <alignment horizontal="center" vertical="center"/>
    </xf>
    <xf numFmtId="0" fontId="10"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3" fontId="0" fillId="0" borderId="1" xfId="0" applyNumberFormat="1" applyBorder="1" applyAlignment="1">
      <alignment horizontal="center" vertical="center"/>
    </xf>
    <xf numFmtId="3" fontId="1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3" fontId="6" fillId="0" borderId="6" xfId="4" applyNumberFormat="1" applyFont="1" applyFill="1" applyBorder="1" applyAlignment="1">
      <alignment horizontal="center" vertical="center"/>
    </xf>
    <xf numFmtId="3" fontId="12" fillId="0" borderId="1" xfId="0" applyNumberFormat="1" applyFont="1" applyBorder="1" applyAlignment="1">
      <alignment horizontal="center" vertical="center"/>
    </xf>
    <xf numFmtId="3" fontId="6" fillId="0" borderId="9" xfId="4" applyNumberFormat="1" applyFont="1" applyFill="1" applyBorder="1" applyAlignment="1">
      <alignment horizontal="center" vertical="center"/>
    </xf>
    <xf numFmtId="3" fontId="15" fillId="0" borderId="1" xfId="4" applyNumberFormat="1" applyFont="1" applyBorder="1" applyAlignment="1">
      <alignment horizontal="center" vertical="center"/>
    </xf>
    <xf numFmtId="0" fontId="20" fillId="0" borderId="0" xfId="0" applyFont="1"/>
    <xf numFmtId="0" fontId="24" fillId="0" borderId="0" xfId="7" applyNumberFormat="1" applyFont="1" applyAlignment="1">
      <alignment vertical="top"/>
    </xf>
    <xf numFmtId="0" fontId="25" fillId="0" borderId="0" xfId="0" applyFont="1" applyAlignment="1">
      <alignment vertical="top" wrapText="1"/>
    </xf>
    <xf numFmtId="0" fontId="26" fillId="0" borderId="0" xfId="0" applyFont="1" applyAlignment="1">
      <alignment wrapText="1"/>
    </xf>
    <xf numFmtId="2"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27" fillId="0" borderId="0" xfId="6" applyFont="1"/>
    <xf numFmtId="0" fontId="0" fillId="0" borderId="0" xfId="0" applyAlignment="1">
      <alignment horizontal="center"/>
    </xf>
    <xf numFmtId="0" fontId="4" fillId="0" borderId="0" xfId="0" applyFont="1" applyBorder="1" applyAlignment="1">
      <alignment horizontal="center"/>
    </xf>
    <xf numFmtId="0" fontId="8" fillId="3" borderId="0" xfId="0" applyFont="1" applyFill="1" applyBorder="1" applyAlignment="1">
      <alignment horizontal="center"/>
    </xf>
    <xf numFmtId="0" fontId="0" fillId="0" borderId="0" xfId="0" applyAlignment="1">
      <alignment horizontal="center"/>
    </xf>
    <xf numFmtId="0" fontId="4" fillId="0" borderId="0" xfId="0" applyFont="1" applyBorder="1" applyAlignment="1">
      <alignment horizontal="center"/>
    </xf>
    <xf numFmtId="0" fontId="4" fillId="0" borderId="10" xfId="0" applyFont="1" applyBorder="1" applyAlignment="1">
      <alignment horizontal="center"/>
    </xf>
    <xf numFmtId="0" fontId="6" fillId="0" borderId="0" xfId="0" applyFont="1" applyBorder="1" applyAlignment="1">
      <alignment horizontal="center"/>
    </xf>
    <xf numFmtId="0" fontId="0" fillId="0" borderId="0" xfId="0" applyFill="1" applyBorder="1" applyAlignment="1">
      <alignment horizontal="center"/>
    </xf>
    <xf numFmtId="0" fontId="0" fillId="0" borderId="0" xfId="0" applyAlignment="1"/>
    <xf numFmtId="0" fontId="22" fillId="0" borderId="1" xfId="0" applyFont="1" applyBorder="1" applyAlignment="1">
      <alignment horizontal="center" vertical="center"/>
    </xf>
    <xf numFmtId="9"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21" fillId="0" borderId="0" xfId="6" applyFont="1" applyAlignment="1">
      <alignment horizontal="left"/>
    </xf>
    <xf numFmtId="0" fontId="0" fillId="0" borderId="0" xfId="0" applyAlignment="1">
      <alignment horizontal="left" vertical="center"/>
    </xf>
    <xf numFmtId="0" fontId="20" fillId="0" borderId="0" xfId="0" applyFont="1" applyAlignment="1">
      <alignment horizontal="left"/>
    </xf>
    <xf numFmtId="0" fontId="21" fillId="0" borderId="0" xfId="6" applyFont="1" applyAlignment="1"/>
    <xf numFmtId="0" fontId="0" fillId="0" borderId="0" xfId="0" applyAlignment="1">
      <alignment vertical="center"/>
    </xf>
    <xf numFmtId="0" fontId="0" fillId="0" borderId="0" xfId="0" applyAlignment="1">
      <alignment wrapText="1"/>
    </xf>
  </cellXfs>
  <cellStyles count="8">
    <cellStyle name="Гиперссылка" xfId="6" builtinId="8"/>
    <cellStyle name="Обычный" xfId="0" builtinId="0"/>
    <cellStyle name="Обычный_Полки настенные" xfId="3" xr:uid="{00000000-0005-0000-0000-000002000000}"/>
    <cellStyle name="Обычный_Стеллажи кухонные" xfId="1" xr:uid="{00000000-0005-0000-0000-000003000000}"/>
    <cellStyle name="Обычный_Столы" xfId="2" xr:uid="{00000000-0005-0000-0000-000004000000}"/>
    <cellStyle name="Обычный_Тележки-шпильки" xfId="7" xr:uid="{00000000-0005-0000-0000-000005000000}"/>
    <cellStyle name="Пояснение" xfId="5" builtinId="53"/>
    <cellStyle name="Финансовый" xfId="4" builtinId="3"/>
  </cellStyles>
  <dxfs count="47">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general" vertical="center" textRotation="0" indent="0" justifyLastLine="0" shrinkToFit="0" readingOrder="0"/>
    </dxf>
    <dxf>
      <border>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indexed="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general" vertical="center" textRotation="0" indent="0" justifyLastLine="0" shrinkToFit="0" readingOrder="0"/>
    </dxf>
    <dxf>
      <font>
        <strike val="0"/>
        <outline val="0"/>
        <shadow val="0"/>
        <u val="none"/>
        <vertAlign val="baseline"/>
        <sz val="11"/>
        <color auto="1"/>
        <name val="Calibri"/>
        <scheme val="minor"/>
      </font>
      <fill>
        <patternFill patternType="solid">
          <bgColor theme="3" tint="0.79998168889431442"/>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50801</xdr:colOff>
      <xdr:row>2</xdr:row>
      <xdr:rowOff>135611</xdr:rowOff>
    </xdr:from>
    <xdr:to>
      <xdr:col>12</xdr:col>
      <xdr:colOff>40640</xdr:colOff>
      <xdr:row>10</xdr:row>
      <xdr:rowOff>177543</xdr:rowOff>
    </xdr:to>
    <xdr:pic>
      <xdr:nvPicPr>
        <xdr:cNvPr id="2" name="CEAE6A8F-D77D-46F7-874B-97F0A00A5EED" descr="rada_price heade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60401" y="501371"/>
          <a:ext cx="6916419" cy="1504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143933</xdr:colOff>
      <xdr:row>0</xdr:row>
      <xdr:rowOff>0</xdr:rowOff>
    </xdr:from>
    <xdr:to>
      <xdr:col>0</xdr:col>
      <xdr:colOff>2462106</xdr:colOff>
      <xdr:row>11</xdr:row>
      <xdr:rowOff>96762</xdr:rowOff>
    </xdr:to>
    <xdr:pic>
      <xdr:nvPicPr>
        <xdr:cNvPr id="5" name="Рисунок 4">
          <a:extLst>
            <a:ext uri="{FF2B5EF4-FFF2-40B4-BE49-F238E27FC236}">
              <a16:creationId xmlns:a16="http://schemas.microsoft.com/office/drawing/2014/main" id="{EEF6035F-053C-4090-B4CD-293AD4C313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933" y="0"/>
          <a:ext cx="2306743" cy="2303175"/>
        </a:xfrm>
        <a:prstGeom prst="rect">
          <a:avLst/>
        </a:prstGeom>
      </xdr:spPr>
    </xdr:pic>
    <xdr:clientData/>
  </xdr:twoCellAnchor>
  <xdr:twoCellAnchor>
    <xdr:from>
      <xdr:col>1</xdr:col>
      <xdr:colOff>1694</xdr:colOff>
      <xdr:row>1</xdr:row>
      <xdr:rowOff>170690</xdr:rowOff>
    </xdr:from>
    <xdr:to>
      <xdr:col>4</xdr:col>
      <xdr:colOff>0</xdr:colOff>
      <xdr:row>8</xdr:row>
      <xdr:rowOff>268300</xdr:rowOff>
    </xdr:to>
    <xdr:pic>
      <xdr:nvPicPr>
        <xdr:cNvPr id="6" name="CEAE6A8F-D77D-46F7-874B-97F0A00A5EED" descr="rada_price header.png">
          <a:extLst>
            <a:ext uri="{FF2B5EF4-FFF2-40B4-BE49-F238E27FC236}">
              <a16:creationId xmlns:a16="http://schemas.microsoft.com/office/drawing/2014/main" id="{60EA3277-2E3D-466A-8358-E25117F8F21E}"/>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617894" y="365423"/>
          <a:ext cx="7093373" cy="1443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2499669</xdr:colOff>
      <xdr:row>11</xdr:row>
      <xdr:rowOff>173990</xdr:rowOff>
    </xdr:to>
    <xdr:pic>
      <xdr:nvPicPr>
        <xdr:cNvPr id="7" name="Рисунок 6">
          <a:extLst>
            <a:ext uri="{FF2B5EF4-FFF2-40B4-BE49-F238E27FC236}">
              <a16:creationId xmlns:a16="http://schemas.microsoft.com/office/drawing/2014/main" id="{7D5998AE-3AF4-40CA-AD1F-A430CAB6A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492049" cy="2472266"/>
        </a:xfrm>
        <a:prstGeom prst="rect">
          <a:avLst/>
        </a:prstGeom>
      </xdr:spPr>
    </xdr:pic>
    <xdr:clientData/>
  </xdr:twoCellAnchor>
  <xdr:twoCellAnchor>
    <xdr:from>
      <xdr:col>1</xdr:col>
      <xdr:colOff>22012</xdr:colOff>
      <xdr:row>1</xdr:row>
      <xdr:rowOff>76200</xdr:rowOff>
    </xdr:from>
    <xdr:to>
      <xdr:col>3</xdr:col>
      <xdr:colOff>9664</xdr:colOff>
      <xdr:row>8</xdr:row>
      <xdr:rowOff>201215</xdr:rowOff>
    </xdr:to>
    <xdr:pic>
      <xdr:nvPicPr>
        <xdr:cNvPr id="9" name="CEAE6A8F-D77D-46F7-874B-97F0A00A5EED" descr="rada_price header.png">
          <a:extLst>
            <a:ext uri="{FF2B5EF4-FFF2-40B4-BE49-F238E27FC236}">
              <a16:creationId xmlns:a16="http://schemas.microsoft.com/office/drawing/2014/main" id="{DB4CE548-29A0-4FA7-B4C2-FB81BF78ABB7}"/>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536612" y="270933"/>
          <a:ext cx="7302852" cy="148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8467</xdr:colOff>
      <xdr:row>2</xdr:row>
      <xdr:rowOff>13792</xdr:rowOff>
    </xdr:from>
    <xdr:to>
      <xdr:col>2</xdr:col>
      <xdr:colOff>5596467</xdr:colOff>
      <xdr:row>9</xdr:row>
      <xdr:rowOff>262891</xdr:rowOff>
    </xdr:to>
    <xdr:pic>
      <xdr:nvPicPr>
        <xdr:cNvPr id="5" name="CEAE6A8F-D77D-46F7-874B-97F0A00A5EED" descr="rada_price header.png">
          <a:extLst>
            <a:ext uri="{FF2B5EF4-FFF2-40B4-BE49-F238E27FC236}">
              <a16:creationId xmlns:a16="http://schemas.microsoft.com/office/drawing/2014/main" id="{4481A637-0ACD-401A-8D78-AC1DD91E607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717800" y="386325"/>
          <a:ext cx="7543800" cy="167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169332</xdr:colOff>
      <xdr:row>0</xdr:row>
      <xdr:rowOff>0</xdr:rowOff>
    </xdr:from>
    <xdr:to>
      <xdr:col>1</xdr:col>
      <xdr:colOff>23994</xdr:colOff>
      <xdr:row>11</xdr:row>
      <xdr:rowOff>172177</xdr:rowOff>
    </xdr:to>
    <xdr:pic>
      <xdr:nvPicPr>
        <xdr:cNvPr id="7" name="Рисунок 6">
          <a:extLst>
            <a:ext uri="{FF2B5EF4-FFF2-40B4-BE49-F238E27FC236}">
              <a16:creationId xmlns:a16="http://schemas.microsoft.com/office/drawing/2014/main" id="{1FF498BC-8270-43DD-96B5-EE83CF8E286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9332" y="0"/>
          <a:ext cx="2550025" cy="25212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25189</xdr:colOff>
      <xdr:row>2</xdr:row>
      <xdr:rowOff>56727</xdr:rowOff>
    </xdr:from>
    <xdr:to>
      <xdr:col>3</xdr:col>
      <xdr:colOff>30057</xdr:colOff>
      <xdr:row>8</xdr:row>
      <xdr:rowOff>257599</xdr:rowOff>
    </xdr:to>
    <xdr:pic>
      <xdr:nvPicPr>
        <xdr:cNvPr id="2" name="CEAE6A8F-D77D-46F7-874B-97F0A00A5EED" descr="rada_price header.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10722" y="429260"/>
          <a:ext cx="7472468" cy="164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21589</xdr:rowOff>
    </xdr:from>
    <xdr:to>
      <xdr:col>0</xdr:col>
      <xdr:colOff>2762966</xdr:colOff>
      <xdr:row>12</xdr:row>
      <xdr:rowOff>1270</xdr:rowOff>
    </xdr:to>
    <xdr:pic>
      <xdr:nvPicPr>
        <xdr:cNvPr id="6" name="Рисунок 5">
          <a:extLst>
            <a:ext uri="{FF2B5EF4-FFF2-40B4-BE49-F238E27FC236}">
              <a16:creationId xmlns:a16="http://schemas.microsoft.com/office/drawing/2014/main" id="{97EBC20F-02BD-453C-B635-C065787035F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1589"/>
          <a:ext cx="2762966" cy="27609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2299552</xdr:colOff>
      <xdr:row>2</xdr:row>
      <xdr:rowOff>8453</xdr:rowOff>
    </xdr:from>
    <xdr:to>
      <xdr:col>5</xdr:col>
      <xdr:colOff>2023536</xdr:colOff>
      <xdr:row>11</xdr:row>
      <xdr:rowOff>18627</xdr:rowOff>
    </xdr:to>
    <xdr:pic>
      <xdr:nvPicPr>
        <xdr:cNvPr id="2" name="CEAE6A8F-D77D-46F7-874B-97F0A00A5EED" descr="rada_price header.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299552" y="380986"/>
          <a:ext cx="7242384" cy="1686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0</xdr:col>
      <xdr:colOff>304800</xdr:colOff>
      <xdr:row>2</xdr:row>
      <xdr:rowOff>114300</xdr:rowOff>
    </xdr:to>
    <xdr:sp macro="" textlink="">
      <xdr:nvSpPr>
        <xdr:cNvPr id="8193" name="AutoShape 1" descr="C:\Users\simochkova\Desktop\РАДА 04.04.2025\Для продаж\Маркетинг\картинки\2025-09-07_030001.png">
          <a:extLst>
            <a:ext uri="{FF2B5EF4-FFF2-40B4-BE49-F238E27FC236}">
              <a16:creationId xmlns:a16="http://schemas.microsoft.com/office/drawing/2014/main" id="{00000000-0008-0000-0500-00000120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2</xdr:row>
      <xdr:rowOff>114300</xdr:rowOff>
    </xdr:to>
    <xdr:sp macro="" textlink="">
      <xdr:nvSpPr>
        <xdr:cNvPr id="8194" name="AutoShape 2" descr="C:\Users\simochkova\Desktop\РАДА 04.04.2025\Для продаж\Маркетинг\картинки\2025-09-07_030001.png">
          <a:extLst>
            <a:ext uri="{FF2B5EF4-FFF2-40B4-BE49-F238E27FC236}">
              <a16:creationId xmlns:a16="http://schemas.microsoft.com/office/drawing/2014/main" id="{00000000-0008-0000-0500-00000220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114300</xdr:rowOff>
    </xdr:to>
    <xdr:sp macro="" textlink="">
      <xdr:nvSpPr>
        <xdr:cNvPr id="8196" name="AutoShape 4" descr="C:\Users\simochkova\Desktop\РАДА 04.04.2025\Для продаж\Маркетинг\картинки\2025-09-07_030001.png">
          <a:extLst>
            <a:ext uri="{FF2B5EF4-FFF2-40B4-BE49-F238E27FC236}">
              <a16:creationId xmlns:a16="http://schemas.microsoft.com/office/drawing/2014/main" id="{00000000-0008-0000-0500-000004200000}"/>
            </a:ext>
          </a:extLst>
        </xdr:cNvPr>
        <xdr:cNvSpPr>
          <a:spLocks noChangeAspect="1" noChangeArrowheads="1"/>
        </xdr:cNvSpPr>
      </xdr:nvSpPr>
      <xdr:spPr bwMode="auto">
        <a:xfrm>
          <a:off x="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68580</xdr:colOff>
      <xdr:row>0</xdr:row>
      <xdr:rowOff>25400</xdr:rowOff>
    </xdr:from>
    <xdr:to>
      <xdr:col>0</xdr:col>
      <xdr:colOff>2307419</xdr:colOff>
      <xdr:row>12</xdr:row>
      <xdr:rowOff>24129</xdr:rowOff>
    </xdr:to>
    <xdr:pic>
      <xdr:nvPicPr>
        <xdr:cNvPr id="4" name="Рисунок 3">
          <a:extLst>
            <a:ext uri="{FF2B5EF4-FFF2-40B4-BE49-F238E27FC236}">
              <a16:creationId xmlns:a16="http://schemas.microsoft.com/office/drawing/2014/main" id="{F2758A66-B2B7-4487-89C5-FC81466FC3E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580" y="25400"/>
          <a:ext cx="2232489" cy="22995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2968540</xdr:colOff>
      <xdr:row>1</xdr:row>
      <xdr:rowOff>167006</xdr:rowOff>
    </xdr:from>
    <xdr:to>
      <xdr:col>2</xdr:col>
      <xdr:colOff>5083811</xdr:colOff>
      <xdr:row>9</xdr:row>
      <xdr:rowOff>124461</xdr:rowOff>
    </xdr:to>
    <xdr:pic>
      <xdr:nvPicPr>
        <xdr:cNvPr id="4" name="Рисунок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2968540" y="347981"/>
          <a:ext cx="6982546" cy="1405255"/>
        </a:xfrm>
        <a:prstGeom prst="rect">
          <a:avLst/>
        </a:prstGeom>
      </xdr:spPr>
    </xdr:pic>
    <xdr:clientData/>
  </xdr:twoCellAnchor>
  <xdr:twoCellAnchor editAs="oneCell">
    <xdr:from>
      <xdr:col>0</xdr:col>
      <xdr:colOff>2540</xdr:colOff>
      <xdr:row>0</xdr:row>
      <xdr:rowOff>100330</xdr:rowOff>
    </xdr:from>
    <xdr:to>
      <xdr:col>0</xdr:col>
      <xdr:colOff>3035301</xdr:colOff>
      <xdr:row>12</xdr:row>
      <xdr:rowOff>65405</xdr:rowOff>
    </xdr:to>
    <xdr:pic>
      <xdr:nvPicPr>
        <xdr:cNvPr id="3" name="Рисунок 2">
          <a:extLst>
            <a:ext uri="{FF2B5EF4-FFF2-40B4-BE49-F238E27FC236}">
              <a16:creationId xmlns:a16="http://schemas.microsoft.com/office/drawing/2014/main" id="{741FF814-0BBB-4799-9A03-320212B26E7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4157" t="14048" r="11957" b="10292"/>
        <a:stretch/>
      </xdr:blipFill>
      <xdr:spPr>
        <a:xfrm>
          <a:off x="2540" y="100330"/>
          <a:ext cx="3020061" cy="2308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2057400</xdr:colOff>
      <xdr:row>2</xdr:row>
      <xdr:rowOff>105703</xdr:rowOff>
    </xdr:from>
    <xdr:to>
      <xdr:col>3</xdr:col>
      <xdr:colOff>3810</xdr:colOff>
      <xdr:row>10</xdr:row>
      <xdr:rowOff>10795</xdr:rowOff>
    </xdr:to>
    <xdr:pic>
      <xdr:nvPicPr>
        <xdr:cNvPr id="5" name="Рисунок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2057400" y="467653"/>
          <a:ext cx="7014210" cy="14386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Таблица6" displayName="Таблица6" ref="B13:D47" totalsRowShown="0" headerRowDxfId="46" dataDxfId="45">
  <autoFilter ref="B13:D47" xr:uid="{00000000-0009-0000-0100-000006000000}"/>
  <tableColumns count="3">
    <tableColumn id="2" xr3:uid="{00000000-0010-0000-0000-000002000000}" name="Артикул" dataDxfId="0"/>
    <tableColumn id="3" xr3:uid="{00000000-0010-0000-0000-000003000000}" name="Наименование " dataDxfId="44"/>
    <tableColumn id="1" xr3:uid="{00000000-0010-0000-0000-000001000000}" name="Габаритные размеры, д*г*в" dataDxfId="43"/>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Таблица1" displayName="Таблица1" ref="A13:E337" totalsRowShown="0" headerRowDxfId="42" dataDxfId="41">
  <autoFilter ref="A13:E337" xr:uid="{00000000-0009-0000-0100-000001000000}"/>
  <tableColumns count="5">
    <tableColumn id="3" xr3:uid="{00000000-0010-0000-0100-000003000000}" name="Каркас" dataDxfId="40"/>
    <tableColumn id="6" xr3:uid="{00000000-0010-0000-0100-000006000000}" name="Артикул" dataDxfId="39"/>
    <tableColumn id="2" xr3:uid="{00000000-0010-0000-0100-000002000000}" name="Наименование " dataDxfId="38" dataCellStyle="Обычный_Стеллажи кухонные"/>
    <tableColumn id="1" xr3:uid="{00000000-0010-0000-0100-000001000000}" name="Габаритные размеры, д*г*в" dataDxfId="37"/>
    <tableColumn id="4" xr3:uid="{00000000-0010-0000-0100-000004000000}" name="RRP*,                  руб. с НДС" dataDxfId="36"/>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Таблица9" displayName="Таблица9" ref="A13:E93" totalsRowShown="0" headerRowDxfId="35" dataDxfId="33" headerRowBorderDxfId="34" tableBorderDxfId="32" totalsRowBorderDxfId="31">
  <autoFilter ref="A13:E93" xr:uid="{00000000-0009-0000-0100-000009000000}"/>
  <sortState xmlns:xlrd2="http://schemas.microsoft.com/office/spreadsheetml/2017/richdata2" ref="A14:F93">
    <sortCondition descending="1" ref="A13:A93"/>
  </sortState>
  <tableColumns count="5">
    <tableColumn id="6" xr3:uid="{00000000-0010-0000-0200-000006000000}" name="Тип полки/Количество ярусов" dataDxfId="30" dataCellStyle="Обычный_Полки настенные"/>
    <tableColumn id="7" xr3:uid="{00000000-0010-0000-0200-000007000000}" name="Артикул" dataDxfId="29" dataCellStyle="Обычный_Полки настенные"/>
    <tableColumn id="2" xr3:uid="{00000000-0010-0000-0200-000002000000}" name="Наименование " dataDxfId="28" dataCellStyle="Обычный_Полки настенные"/>
    <tableColumn id="1" xr3:uid="{00000000-0010-0000-0200-000001000000}" name="Габаритные размеры, д*г*в" dataDxfId="27" dataCellStyle="Обычный_Полки настенные"/>
    <tableColumn id="3" xr3:uid="{00000000-0010-0000-0200-000003000000}" name="RRP*,               руб. с НДС" dataDxfId="26" dataCellStyle="Финансовый"/>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Таблица64" displayName="Таблица64" ref="A13:E37" totalsRowShown="0" headerRowDxfId="25" dataDxfId="24">
  <autoFilter ref="A13:E37" xr:uid="{00000000-0009-0000-0100-000003000000}"/>
  <sortState xmlns:xlrd2="http://schemas.microsoft.com/office/spreadsheetml/2017/richdata2" ref="A14:F31">
    <sortCondition ref="C13:C31"/>
  </sortState>
  <tableColumns count="5">
    <tableColumn id="2" xr3:uid="{00000000-0010-0000-0300-000002000000}" name="Тип ёмкости" dataDxfId="23"/>
    <tableColumn id="4" xr3:uid="{00000000-0010-0000-0300-000004000000}" name="Артикул" dataDxfId="22" dataCellStyle="Обычный_Столы"/>
    <tableColumn id="3" xr3:uid="{00000000-0010-0000-0300-000003000000}" name="Наименование " dataDxfId="21"/>
    <tableColumn id="1" xr3:uid="{00000000-0010-0000-0300-000001000000}" name="Габаритные размеры, д*г*в" dataDxfId="20"/>
    <tableColumn id="5" xr3:uid="{00000000-0010-0000-0300-000005000000}" name="RRP*,               руб. с НДС" dataDxfId="19"/>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Таблица4" displayName="Таблица4" ref="A14:E20" totalsRowShown="0" headerRowDxfId="18" dataDxfId="16" headerRowBorderDxfId="17" tableBorderDxfId="15">
  <autoFilter ref="A14:E20" xr:uid="{00000000-0009-0000-0100-000004000000}"/>
  <tableColumns count="5">
    <tableColumn id="1" xr3:uid="{00000000-0010-0000-0400-000001000000}" name="Серия" dataDxfId="14"/>
    <tableColumn id="2" xr3:uid="{00000000-0010-0000-0400-000002000000}" name="Артикул" dataDxfId="13"/>
    <tableColumn id="3" xr3:uid="{00000000-0010-0000-0400-000003000000}" name="Наименование " dataDxfId="12"/>
    <tableColumn id="4" xr3:uid="{00000000-0010-0000-0400-000004000000}" name="Габаритные размеры, д*г*в" dataDxfId="11"/>
    <tableColumn id="5" xr3:uid="{00000000-0010-0000-0400-000005000000}" name="RRP*,               руб. с НДС" dataDxfId="10"/>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Таблица411" displayName="Таблица411" ref="A14:E20" totalsRowShown="0" headerRowDxfId="9" dataDxfId="7" headerRowBorderDxfId="8" tableBorderDxfId="6">
  <autoFilter ref="A14:E20" xr:uid="{00000000-0009-0000-0100-00000A000000}"/>
  <tableColumns count="5">
    <tableColumn id="1" xr3:uid="{00000000-0010-0000-0500-000001000000}" name="Серия" dataDxfId="5"/>
    <tableColumn id="2" xr3:uid="{00000000-0010-0000-0500-000002000000}" name="Артикул" dataDxfId="4"/>
    <tableColumn id="3" xr3:uid="{00000000-0010-0000-0500-000003000000}" name="Наименование " dataDxfId="3"/>
    <tableColumn id="4" xr3:uid="{00000000-0010-0000-0500-000004000000}" name="Габаритные размеры, д*г*в" dataDxfId="2"/>
    <tableColumn id="5" xr3:uid="{00000000-0010-0000-0500-000005000000}" name="RRP*,               руб. с НДС" dataDxfId="1"/>
  </tableColumns>
  <tableStyleInfo name="TableStyleLight10"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2:L26"/>
  <sheetViews>
    <sheetView tabSelected="1" workbookViewId="0">
      <selection activeCell="O10" sqref="O10"/>
    </sheetView>
  </sheetViews>
  <sheetFormatPr defaultRowHeight="14.5" x14ac:dyDescent="0.35"/>
  <cols>
    <col min="1" max="1" width="8.7265625" customWidth="1"/>
    <col min="2" max="2" width="6.6328125" customWidth="1"/>
    <col min="3" max="3" width="7.90625" customWidth="1"/>
    <col min="4" max="4" width="7" customWidth="1"/>
    <col min="5" max="5" width="6.54296875" customWidth="1"/>
    <col min="7" max="7" width="17.08984375" customWidth="1"/>
    <col min="12" max="12" width="10.26953125" customWidth="1"/>
  </cols>
  <sheetData>
    <row r="12" spans="3:7" ht="30" customHeight="1" x14ac:dyDescent="0.35">
      <c r="C12" s="105" t="s">
        <v>1658</v>
      </c>
      <c r="D12" s="105"/>
      <c r="E12" s="105"/>
      <c r="F12" s="106">
        <v>0.3</v>
      </c>
      <c r="G12" s="107"/>
    </row>
    <row r="13" spans="3:7" ht="33.75" customHeight="1" x14ac:dyDescent="0.35"/>
    <row r="14" spans="3:7" ht="30" customHeight="1" x14ac:dyDescent="0.55000000000000004">
      <c r="C14" s="110" t="s">
        <v>1896</v>
      </c>
      <c r="D14" s="110"/>
      <c r="E14" s="110"/>
      <c r="F14" s="110"/>
      <c r="G14" s="110"/>
    </row>
    <row r="15" spans="3:7" ht="30" customHeight="1" x14ac:dyDescent="0.55000000000000004">
      <c r="C15" s="108" t="s">
        <v>1897</v>
      </c>
      <c r="D15" s="108"/>
      <c r="E15" s="108"/>
      <c r="F15" s="108"/>
      <c r="G15" s="108"/>
    </row>
    <row r="16" spans="3:7" ht="30" customHeight="1" x14ac:dyDescent="0.35"/>
    <row r="17" spans="2:12" ht="30" customHeight="1" x14ac:dyDescent="0.35">
      <c r="C17" s="104"/>
      <c r="D17" s="104"/>
      <c r="E17" s="104"/>
      <c r="F17" s="104"/>
      <c r="G17" s="104"/>
    </row>
    <row r="18" spans="2:12" ht="30" customHeight="1" x14ac:dyDescent="0.55000000000000004">
      <c r="C18" s="110" t="s">
        <v>1895</v>
      </c>
      <c r="D18" s="110"/>
      <c r="E18" s="110"/>
      <c r="F18" s="110"/>
      <c r="G18" s="110"/>
    </row>
    <row r="19" spans="2:12" s="109" customFormat="1" ht="30" customHeight="1" x14ac:dyDescent="0.55000000000000004">
      <c r="C19" s="108" t="s">
        <v>1653</v>
      </c>
      <c r="D19" s="108"/>
      <c r="E19" s="108"/>
      <c r="F19" s="108"/>
      <c r="G19" s="108"/>
    </row>
    <row r="20" spans="2:12" s="109" customFormat="1" ht="30" customHeight="1" x14ac:dyDescent="0.55000000000000004">
      <c r="C20" s="108" t="s">
        <v>1654</v>
      </c>
      <c r="D20" s="108"/>
      <c r="E20" s="108"/>
      <c r="F20" s="108"/>
      <c r="G20" s="108"/>
    </row>
    <row r="21" spans="2:12" s="109" customFormat="1" ht="30" customHeight="1" x14ac:dyDescent="0.55000000000000004">
      <c r="C21" s="111" t="s">
        <v>1655</v>
      </c>
      <c r="D21" s="111"/>
      <c r="E21" s="111"/>
      <c r="F21" s="111"/>
      <c r="G21" s="111"/>
      <c r="H21" s="112"/>
    </row>
    <row r="22" spans="2:12" s="109" customFormat="1" ht="30" customHeight="1" x14ac:dyDescent="0.55000000000000004">
      <c r="C22" s="108" t="s">
        <v>1656</v>
      </c>
      <c r="D22" s="108"/>
      <c r="E22" s="108"/>
      <c r="F22" s="108"/>
      <c r="G22" s="108"/>
    </row>
    <row r="23" spans="2:12" s="109" customFormat="1" ht="30" customHeight="1" x14ac:dyDescent="0.55000000000000004">
      <c r="C23" s="108" t="s">
        <v>1898</v>
      </c>
      <c r="D23" s="108"/>
      <c r="E23" s="108"/>
      <c r="F23" s="108"/>
      <c r="G23" s="108"/>
    </row>
    <row r="24" spans="2:12" s="109" customFormat="1" ht="30" customHeight="1" x14ac:dyDescent="0.55000000000000004">
      <c r="C24" s="108" t="s">
        <v>1657</v>
      </c>
      <c r="D24" s="108"/>
      <c r="E24" s="108"/>
      <c r="F24" s="108"/>
      <c r="G24" s="108"/>
    </row>
    <row r="25" spans="2:12" ht="33.75" customHeight="1" x14ac:dyDescent="0.45">
      <c r="L25" s="95"/>
    </row>
    <row r="26" spans="2:12" ht="32.25" customHeight="1" x14ac:dyDescent="0.55000000000000004">
      <c r="B26" s="89"/>
      <c r="D26" s="89"/>
    </row>
  </sheetData>
  <mergeCells count="11">
    <mergeCell ref="C20:G20"/>
    <mergeCell ref="C21:G21"/>
    <mergeCell ref="C22:G22"/>
    <mergeCell ref="C23:G23"/>
    <mergeCell ref="C24:G24"/>
    <mergeCell ref="C12:E12"/>
    <mergeCell ref="F12:G12"/>
    <mergeCell ref="C14:G14"/>
    <mergeCell ref="C15:G15"/>
    <mergeCell ref="C18:G18"/>
    <mergeCell ref="C19:G19"/>
  </mergeCells>
  <hyperlinks>
    <hyperlink ref="C19" location="'Столы производственные'!R1C1" display="1. Столы производственные" xr:uid="{00000000-0004-0000-0000-000000000000}"/>
    <hyperlink ref="C20" location="'Стеллажи кухонные'!R1C1" display="2. Стеллажи кухонные" xr:uid="{00000000-0004-0000-0000-000001000000}"/>
    <hyperlink ref="C21" location="'Полки настенные'!R1C1" display="3. Полки настенные" xr:uid="{00000000-0004-0000-0000-000002000000}"/>
    <hyperlink ref="C22" location="'Ванны моечные'!R1C1" display="4. Ванны моечные" xr:uid="{00000000-0004-0000-0000-000003000000}"/>
    <hyperlink ref="C15" location="'Плиты индукционные'!R1C1" display="5. Плиты индукционные" xr:uid="{00000000-0004-0000-0000-000004000000}"/>
    <hyperlink ref="C24" location="Подставки!R1C1" display="6. Подставки"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M153"/>
  <sheetViews>
    <sheetView zoomScale="90" zoomScaleNormal="90" workbookViewId="0">
      <selection activeCell="F7" sqref="F7"/>
    </sheetView>
  </sheetViews>
  <sheetFormatPr defaultRowHeight="14.5" x14ac:dyDescent="0.35"/>
  <cols>
    <col min="1" max="1" width="37.453125" customWidth="1"/>
    <col min="2" max="2" width="27.81640625" style="103" customWidth="1"/>
    <col min="3" max="3" width="60.1796875" style="4" customWidth="1"/>
    <col min="4" max="4" width="13.36328125" style="4" customWidth="1"/>
    <col min="5" max="5" width="16" customWidth="1"/>
    <col min="6" max="6" width="17.54296875" style="57" customWidth="1"/>
    <col min="7" max="7" width="101.1796875" customWidth="1"/>
  </cols>
  <sheetData>
    <row r="1" spans="1:13" ht="15.5" x14ac:dyDescent="0.35">
      <c r="A1" s="99"/>
      <c r="B1" s="97"/>
    </row>
    <row r="2" spans="1:13" ht="15.5" x14ac:dyDescent="0.35">
      <c r="A2" s="99"/>
      <c r="B2" s="97"/>
      <c r="C2" s="3"/>
      <c r="D2" s="3"/>
    </row>
    <row r="3" spans="1:13" ht="15.5" x14ac:dyDescent="0.35">
      <c r="A3" s="99"/>
      <c r="B3" s="97"/>
      <c r="C3" s="3"/>
      <c r="D3" s="3"/>
    </row>
    <row r="4" spans="1:13" ht="15.5" x14ac:dyDescent="0.35">
      <c r="A4" s="99"/>
      <c r="B4" s="97"/>
      <c r="C4" s="3"/>
      <c r="D4" s="3"/>
    </row>
    <row r="5" spans="1:13" ht="15.5" x14ac:dyDescent="0.35">
      <c r="A5" s="99"/>
      <c r="B5" s="97"/>
      <c r="C5" s="3"/>
      <c r="D5" s="3"/>
    </row>
    <row r="6" spans="1:13" ht="15.5" x14ac:dyDescent="0.35">
      <c r="A6" s="99"/>
      <c r="B6" s="97"/>
      <c r="C6" s="3"/>
      <c r="D6" s="3"/>
    </row>
    <row r="7" spans="1:13" ht="15.5" x14ac:dyDescent="0.35">
      <c r="A7" s="99"/>
      <c r="B7" s="97"/>
      <c r="C7" s="3"/>
      <c r="D7" s="3"/>
    </row>
    <row r="8" spans="1:13" ht="13.5" customHeight="1" x14ac:dyDescent="0.35">
      <c r="A8" s="99"/>
      <c r="B8" s="97"/>
      <c r="C8" s="3"/>
      <c r="D8" s="3"/>
    </row>
    <row r="9" spans="1:13" ht="21" x14ac:dyDescent="0.5">
      <c r="A9" s="99"/>
      <c r="E9" s="28"/>
      <c r="F9" s="58"/>
    </row>
    <row r="10" spans="1:13" ht="15.75" customHeight="1" x14ac:dyDescent="0.5">
      <c r="A10" s="99"/>
      <c r="B10" s="98" t="s">
        <v>239</v>
      </c>
      <c r="C10" s="98"/>
      <c r="D10" s="98"/>
      <c r="E10" s="8"/>
      <c r="F10" s="58"/>
    </row>
    <row r="11" spans="1:13" ht="15.75" customHeight="1" x14ac:dyDescent="0.5">
      <c r="A11" s="99"/>
      <c r="B11" s="8"/>
      <c r="C11" s="8"/>
      <c r="D11" s="8"/>
      <c r="E11" s="8"/>
      <c r="F11" s="58"/>
    </row>
    <row r="12" spans="1:13" ht="15.5" x14ac:dyDescent="0.35">
      <c r="A12" s="99"/>
      <c r="B12" s="102"/>
      <c r="D12" s="9" t="s">
        <v>236</v>
      </c>
      <c r="E12" s="52">
        <v>45904</v>
      </c>
      <c r="F12" s="59"/>
    </row>
    <row r="13" spans="1:13" ht="52.5" customHeight="1" x14ac:dyDescent="0.35">
      <c r="A13" s="35" t="s">
        <v>1273</v>
      </c>
      <c r="B13" s="7" t="s">
        <v>4</v>
      </c>
      <c r="C13" s="62" t="s">
        <v>235</v>
      </c>
      <c r="D13" s="63" t="s">
        <v>361</v>
      </c>
      <c r="E13" s="64" t="s">
        <v>363</v>
      </c>
      <c r="F13" s="67" t="str">
        <f>CONCATENATE("Цена с учетом скидки ",Содержание!F12,Содержание!G12)</f>
        <v>Цена с учетом скидки 0,3</v>
      </c>
      <c r="G13" s="65" t="s">
        <v>680</v>
      </c>
    </row>
    <row r="14" spans="1:13" ht="108.5" x14ac:dyDescent="0.35">
      <c r="A14" s="53" t="s">
        <v>1269</v>
      </c>
      <c r="B14" s="29" t="s">
        <v>193</v>
      </c>
      <c r="C14" s="11" t="s">
        <v>552</v>
      </c>
      <c r="D14" s="29" t="s">
        <v>586</v>
      </c>
      <c r="E14" s="60">
        <v>11079</v>
      </c>
      <c r="F14" s="30">
        <f>(1-Содержание!F$12/100)*E14</f>
        <v>11045.763000000001</v>
      </c>
      <c r="G14" s="56" t="s">
        <v>1133</v>
      </c>
      <c r="H14" s="17"/>
      <c r="I14" s="17"/>
      <c r="J14" s="17"/>
      <c r="K14" s="17"/>
      <c r="L14" s="17"/>
      <c r="M14" s="17"/>
    </row>
    <row r="15" spans="1:13" ht="108.5" x14ac:dyDescent="0.35">
      <c r="A15" s="53" t="s">
        <v>1269</v>
      </c>
      <c r="B15" s="29" t="s">
        <v>194</v>
      </c>
      <c r="C15" s="11" t="s">
        <v>553</v>
      </c>
      <c r="D15" s="29" t="s">
        <v>587</v>
      </c>
      <c r="E15" s="60">
        <v>12204.6</v>
      </c>
      <c r="F15" s="30">
        <f>(1-Содержание!F$12/100)*E15</f>
        <v>12167.986200000001</v>
      </c>
      <c r="G15" s="56" t="s">
        <v>1134</v>
      </c>
    </row>
    <row r="16" spans="1:13" ht="108.5" x14ac:dyDescent="0.35">
      <c r="A16" s="53" t="s">
        <v>1269</v>
      </c>
      <c r="B16" s="29" t="s">
        <v>195</v>
      </c>
      <c r="C16" s="11" t="s">
        <v>554</v>
      </c>
      <c r="D16" s="29" t="s">
        <v>588</v>
      </c>
      <c r="E16" s="60">
        <v>11321.400000000001</v>
      </c>
      <c r="F16" s="30">
        <f>(1-Содержание!F$12/100)*E16</f>
        <v>11287.435800000001</v>
      </c>
      <c r="G16" s="56" t="s">
        <v>1135</v>
      </c>
    </row>
    <row r="17" spans="1:7" ht="108.5" x14ac:dyDescent="0.35">
      <c r="A17" s="53" t="s">
        <v>1269</v>
      </c>
      <c r="B17" s="29" t="s">
        <v>196</v>
      </c>
      <c r="C17" s="11" t="s">
        <v>555</v>
      </c>
      <c r="D17" s="29" t="s">
        <v>589</v>
      </c>
      <c r="E17" s="60">
        <v>12465.400000000001</v>
      </c>
      <c r="F17" s="30">
        <f>(1-Содержание!F$12/100)*E17</f>
        <v>12428.003800000002</v>
      </c>
      <c r="G17" s="56" t="s">
        <v>1136</v>
      </c>
    </row>
    <row r="18" spans="1:7" ht="108.5" x14ac:dyDescent="0.35">
      <c r="A18" s="53" t="s">
        <v>1269</v>
      </c>
      <c r="B18" s="29" t="s">
        <v>197</v>
      </c>
      <c r="C18" s="11" t="s">
        <v>556</v>
      </c>
      <c r="D18" s="29" t="s">
        <v>504</v>
      </c>
      <c r="E18" s="60">
        <v>11567</v>
      </c>
      <c r="F18" s="30">
        <f>(1-Содержание!F$12/100)*E18</f>
        <v>11532.298999999999</v>
      </c>
      <c r="G18" s="56" t="s">
        <v>1137</v>
      </c>
    </row>
    <row r="19" spans="1:7" ht="108.5" x14ac:dyDescent="0.35">
      <c r="A19" s="53" t="s">
        <v>1269</v>
      </c>
      <c r="B19" s="29" t="s">
        <v>198</v>
      </c>
      <c r="C19" s="11" t="s">
        <v>557</v>
      </c>
      <c r="D19" s="29" t="s">
        <v>505</v>
      </c>
      <c r="E19" s="60">
        <v>12724.6</v>
      </c>
      <c r="F19" s="30">
        <f>(1-Содержание!F$12/100)*E19</f>
        <v>12686.4262</v>
      </c>
      <c r="G19" s="56" t="s">
        <v>1138</v>
      </c>
    </row>
    <row r="20" spans="1:7" ht="108.5" x14ac:dyDescent="0.35">
      <c r="A20" s="53" t="s">
        <v>1269</v>
      </c>
      <c r="B20" s="29" t="s">
        <v>199</v>
      </c>
      <c r="C20" s="11" t="s">
        <v>558</v>
      </c>
      <c r="D20" s="29" t="s">
        <v>506</v>
      </c>
      <c r="E20" s="60">
        <v>12981.400000000001</v>
      </c>
      <c r="F20" s="30">
        <f>(1-Содержание!F$12/100)*E20</f>
        <v>12942.455800000002</v>
      </c>
      <c r="G20" s="56" t="s">
        <v>1139</v>
      </c>
    </row>
    <row r="21" spans="1:7" ht="108.5" x14ac:dyDescent="0.35">
      <c r="A21" s="53" t="s">
        <v>1269</v>
      </c>
      <c r="B21" s="29" t="s">
        <v>200</v>
      </c>
      <c r="C21" s="11" t="s">
        <v>559</v>
      </c>
      <c r="D21" s="29" t="s">
        <v>507</v>
      </c>
      <c r="E21" s="60">
        <v>14012.6</v>
      </c>
      <c r="F21" s="30">
        <f>(1-Содержание!F$12/100)*E21</f>
        <v>13970.5622</v>
      </c>
      <c r="G21" s="56" t="s">
        <v>1140</v>
      </c>
    </row>
    <row r="22" spans="1:7" ht="108.5" x14ac:dyDescent="0.35">
      <c r="A22" s="53" t="s">
        <v>1269</v>
      </c>
      <c r="B22" s="29" t="s">
        <v>201</v>
      </c>
      <c r="C22" s="11" t="s">
        <v>560</v>
      </c>
      <c r="D22" s="29" t="s">
        <v>508</v>
      </c>
      <c r="E22" s="60">
        <v>14016.6</v>
      </c>
      <c r="F22" s="30">
        <f>(1-Содержание!F$12/100)*E22</f>
        <v>13974.5502</v>
      </c>
      <c r="G22" s="56" t="s">
        <v>1141</v>
      </c>
    </row>
    <row r="23" spans="1:7" ht="108.5" x14ac:dyDescent="0.35">
      <c r="A23" s="53" t="s">
        <v>1269</v>
      </c>
      <c r="B23" s="29" t="s">
        <v>202</v>
      </c>
      <c r="C23" s="11" t="s">
        <v>561</v>
      </c>
      <c r="D23" s="29" t="s">
        <v>509</v>
      </c>
      <c r="E23" s="60">
        <v>14906.2</v>
      </c>
      <c r="F23" s="30">
        <f>(1-Содержание!F$12/100)*E23</f>
        <v>14861.481400000001</v>
      </c>
      <c r="G23" s="56" t="s">
        <v>1142</v>
      </c>
    </row>
    <row r="24" spans="1:7" ht="108.5" x14ac:dyDescent="0.35">
      <c r="A24" s="53" t="s">
        <v>1269</v>
      </c>
      <c r="B24" s="29" t="s">
        <v>203</v>
      </c>
      <c r="C24" s="11" t="s">
        <v>562</v>
      </c>
      <c r="D24" s="29" t="s">
        <v>510</v>
      </c>
      <c r="E24" s="60">
        <v>14533.400000000001</v>
      </c>
      <c r="F24" s="30">
        <f>(1-Содержание!F$12/100)*E24</f>
        <v>14489.799800000001</v>
      </c>
      <c r="G24" s="56" t="s">
        <v>1143</v>
      </c>
    </row>
    <row r="25" spans="1:7" ht="108.5" x14ac:dyDescent="0.35">
      <c r="A25" s="53" t="s">
        <v>1269</v>
      </c>
      <c r="B25" s="29" t="s">
        <v>204</v>
      </c>
      <c r="C25" s="11" t="s">
        <v>563</v>
      </c>
      <c r="D25" s="29" t="s">
        <v>511</v>
      </c>
      <c r="E25" s="60">
        <v>15095</v>
      </c>
      <c r="F25" s="30">
        <f>(1-Содержание!F$12/100)*E25</f>
        <v>15049.715</v>
      </c>
      <c r="G25" s="56" t="s">
        <v>1144</v>
      </c>
    </row>
    <row r="26" spans="1:7" ht="108.5" x14ac:dyDescent="0.35">
      <c r="A26" s="53" t="s">
        <v>1269</v>
      </c>
      <c r="B26" s="29" t="s">
        <v>173</v>
      </c>
      <c r="C26" s="11" t="s">
        <v>564</v>
      </c>
      <c r="D26" s="29" t="s">
        <v>658</v>
      </c>
      <c r="E26" s="60">
        <v>16582.600000000002</v>
      </c>
      <c r="F26" s="30">
        <f>(1-Содержание!F$12/100)*E26</f>
        <v>16532.852200000001</v>
      </c>
      <c r="G26" s="56" t="s">
        <v>1145</v>
      </c>
    </row>
    <row r="27" spans="1:7" ht="108.5" x14ac:dyDescent="0.35">
      <c r="A27" s="53" t="s">
        <v>1269</v>
      </c>
      <c r="B27" s="29" t="s">
        <v>174</v>
      </c>
      <c r="C27" s="11" t="s">
        <v>565</v>
      </c>
      <c r="D27" s="29" t="s">
        <v>659</v>
      </c>
      <c r="E27" s="60">
        <v>17352.2</v>
      </c>
      <c r="F27" s="30">
        <f>(1-Содержание!F$12/100)*E27</f>
        <v>17300.143400000001</v>
      </c>
      <c r="G27" s="56" t="s">
        <v>1146</v>
      </c>
    </row>
    <row r="28" spans="1:7" ht="108.5" x14ac:dyDescent="0.35">
      <c r="A28" s="53" t="s">
        <v>1269</v>
      </c>
      <c r="B28" s="29" t="s">
        <v>175</v>
      </c>
      <c r="C28" s="11" t="s">
        <v>566</v>
      </c>
      <c r="D28" s="29" t="s">
        <v>660</v>
      </c>
      <c r="E28" s="60">
        <v>17497.8</v>
      </c>
      <c r="F28" s="30">
        <f>(1-Содержание!F$12/100)*E28</f>
        <v>17445.3066</v>
      </c>
      <c r="G28" s="56" t="s">
        <v>1147</v>
      </c>
    </row>
    <row r="29" spans="1:7" ht="108.5" x14ac:dyDescent="0.35">
      <c r="A29" s="53" t="s">
        <v>1269</v>
      </c>
      <c r="B29" s="29" t="s">
        <v>176</v>
      </c>
      <c r="C29" s="11" t="s">
        <v>567</v>
      </c>
      <c r="D29" s="29" t="s">
        <v>661</v>
      </c>
      <c r="E29" s="60">
        <v>18243.400000000001</v>
      </c>
      <c r="F29" s="30">
        <f>(1-Содержание!F$12/100)*E29</f>
        <v>18188.6698</v>
      </c>
      <c r="G29" s="56" t="s">
        <v>1148</v>
      </c>
    </row>
    <row r="30" spans="1:7" ht="108.5" x14ac:dyDescent="0.35">
      <c r="A30" s="53" t="s">
        <v>1269</v>
      </c>
      <c r="B30" s="29" t="s">
        <v>177</v>
      </c>
      <c r="C30" s="11" t="s">
        <v>568</v>
      </c>
      <c r="D30" s="29" t="s">
        <v>662</v>
      </c>
      <c r="E30" s="60">
        <v>18329.8</v>
      </c>
      <c r="F30" s="30">
        <f>(1-Содержание!F$12/100)*E30</f>
        <v>18274.810600000001</v>
      </c>
      <c r="G30" s="56" t="s">
        <v>1149</v>
      </c>
    </row>
    <row r="31" spans="1:7" ht="108.5" x14ac:dyDescent="0.35">
      <c r="A31" s="53" t="s">
        <v>1269</v>
      </c>
      <c r="B31" s="29" t="s">
        <v>5</v>
      </c>
      <c r="C31" s="11" t="s">
        <v>569</v>
      </c>
      <c r="D31" s="29" t="s">
        <v>663</v>
      </c>
      <c r="E31" s="60">
        <v>19117</v>
      </c>
      <c r="F31" s="30">
        <f>(1-Содержание!F$12/100)*E31</f>
        <v>19059.649000000001</v>
      </c>
      <c r="G31" s="56" t="s">
        <v>1150</v>
      </c>
    </row>
    <row r="32" spans="1:7" ht="108.5" x14ac:dyDescent="0.35">
      <c r="A32" s="53" t="s">
        <v>1269</v>
      </c>
      <c r="B32" s="29" t="s">
        <v>6</v>
      </c>
      <c r="C32" s="11" t="s">
        <v>570</v>
      </c>
      <c r="D32" s="29" t="s">
        <v>664</v>
      </c>
      <c r="E32" s="60">
        <v>19889</v>
      </c>
      <c r="F32" s="30">
        <f>(1-Содержание!F$12/100)*E32</f>
        <v>19829.332999999999</v>
      </c>
      <c r="G32" s="56" t="s">
        <v>1151</v>
      </c>
    </row>
    <row r="33" spans="1:7" ht="108.5" x14ac:dyDescent="0.35">
      <c r="A33" s="53" t="s">
        <v>1269</v>
      </c>
      <c r="B33" s="29" t="s">
        <v>178</v>
      </c>
      <c r="C33" s="11" t="s">
        <v>571</v>
      </c>
      <c r="D33" s="29" t="s">
        <v>665</v>
      </c>
      <c r="E33" s="60">
        <v>21081.800000000003</v>
      </c>
      <c r="F33" s="30">
        <f>(1-Содержание!F$12/100)*E33</f>
        <v>21018.554600000003</v>
      </c>
      <c r="G33" s="56" t="s">
        <v>1152</v>
      </c>
    </row>
    <row r="34" spans="1:7" ht="108.5" x14ac:dyDescent="0.35">
      <c r="A34" s="53" t="s">
        <v>1269</v>
      </c>
      <c r="B34" s="29" t="s">
        <v>179</v>
      </c>
      <c r="C34" s="11" t="s">
        <v>572</v>
      </c>
      <c r="D34" s="29" t="s">
        <v>666</v>
      </c>
      <c r="E34" s="60">
        <v>20308.600000000002</v>
      </c>
      <c r="F34" s="30">
        <f>(1-Содержание!F$12/100)*E34</f>
        <v>20247.674200000001</v>
      </c>
      <c r="G34" s="56" t="s">
        <v>1153</v>
      </c>
    </row>
    <row r="35" spans="1:7" ht="108.5" x14ac:dyDescent="0.35">
      <c r="A35" s="53" t="s">
        <v>1269</v>
      </c>
      <c r="B35" s="29" t="s">
        <v>180</v>
      </c>
      <c r="C35" s="11" t="s">
        <v>573</v>
      </c>
      <c r="D35" s="29" t="s">
        <v>667</v>
      </c>
      <c r="E35" s="60">
        <v>21745.4</v>
      </c>
      <c r="F35" s="30">
        <f>(1-Содержание!F$12/100)*E35</f>
        <v>21680.163800000002</v>
      </c>
      <c r="G35" s="56" t="s">
        <v>1154</v>
      </c>
    </row>
    <row r="36" spans="1:7" ht="108.5" x14ac:dyDescent="0.35">
      <c r="A36" s="53" t="s">
        <v>1269</v>
      </c>
      <c r="B36" s="29" t="s">
        <v>181</v>
      </c>
      <c r="C36" s="11" t="s">
        <v>574</v>
      </c>
      <c r="D36" s="29" t="s">
        <v>668</v>
      </c>
      <c r="E36" s="60">
        <v>21162.2</v>
      </c>
      <c r="F36" s="30">
        <f>(1-Содержание!F$12/100)*E36</f>
        <v>21098.713400000001</v>
      </c>
      <c r="G36" s="56" t="s">
        <v>1155</v>
      </c>
    </row>
    <row r="37" spans="1:7" ht="108.5" x14ac:dyDescent="0.35">
      <c r="A37" s="53" t="s">
        <v>1269</v>
      </c>
      <c r="B37" s="29" t="s">
        <v>182</v>
      </c>
      <c r="C37" s="11" t="s">
        <v>575</v>
      </c>
      <c r="D37" s="29" t="s">
        <v>669</v>
      </c>
      <c r="E37" s="60">
        <v>23307.800000000003</v>
      </c>
      <c r="F37" s="30">
        <f>(1-Содержание!F$12/100)*E37</f>
        <v>23237.876600000003</v>
      </c>
      <c r="G37" s="56" t="s">
        <v>1156</v>
      </c>
    </row>
    <row r="38" spans="1:7" ht="108.5" x14ac:dyDescent="0.35">
      <c r="A38" s="53" t="s">
        <v>1269</v>
      </c>
      <c r="B38" s="29" t="s">
        <v>183</v>
      </c>
      <c r="C38" s="11" t="s">
        <v>576</v>
      </c>
      <c r="D38" s="29" t="s">
        <v>670</v>
      </c>
      <c r="E38" s="60">
        <v>23915</v>
      </c>
      <c r="F38" s="30">
        <f>(1-Содержание!F$12/100)*E38</f>
        <v>23843.255000000001</v>
      </c>
      <c r="G38" s="56" t="s">
        <v>1157</v>
      </c>
    </row>
    <row r="39" spans="1:7" ht="108.5" x14ac:dyDescent="0.35">
      <c r="A39" s="53" t="s">
        <v>1269</v>
      </c>
      <c r="B39" s="29" t="s">
        <v>184</v>
      </c>
      <c r="C39" s="11" t="s">
        <v>577</v>
      </c>
      <c r="D39" s="29" t="s">
        <v>671</v>
      </c>
      <c r="E39" s="60">
        <v>26819.800000000003</v>
      </c>
      <c r="F39" s="30">
        <f>(1-Содержание!F$12/100)*E39</f>
        <v>26739.340600000003</v>
      </c>
      <c r="G39" s="56" t="s">
        <v>1158</v>
      </c>
    </row>
    <row r="40" spans="1:7" ht="108.5" x14ac:dyDescent="0.35">
      <c r="A40" s="53" t="s">
        <v>1269</v>
      </c>
      <c r="B40" s="29" t="s">
        <v>185</v>
      </c>
      <c r="C40" s="11" t="s">
        <v>578</v>
      </c>
      <c r="D40" s="29" t="s">
        <v>672</v>
      </c>
      <c r="E40" s="60">
        <v>25228.600000000002</v>
      </c>
      <c r="F40" s="30">
        <f>(1-Содержание!F$12/100)*E40</f>
        <v>25152.914200000003</v>
      </c>
      <c r="G40" s="56" t="s">
        <v>1159</v>
      </c>
    </row>
    <row r="41" spans="1:7" ht="108.5" x14ac:dyDescent="0.35">
      <c r="A41" s="53" t="s">
        <v>1269</v>
      </c>
      <c r="B41" s="29" t="s">
        <v>186</v>
      </c>
      <c r="C41" s="11" t="s">
        <v>579</v>
      </c>
      <c r="D41" s="29" t="s">
        <v>673</v>
      </c>
      <c r="E41" s="60">
        <v>27281.4</v>
      </c>
      <c r="F41" s="30">
        <f>(1-Содержание!F$12/100)*E41</f>
        <v>27199.555800000002</v>
      </c>
      <c r="G41" s="56" t="s">
        <v>1160</v>
      </c>
    </row>
    <row r="42" spans="1:7" ht="108.5" x14ac:dyDescent="0.35">
      <c r="A42" s="53" t="s">
        <v>1269</v>
      </c>
      <c r="B42" s="29" t="s">
        <v>187</v>
      </c>
      <c r="C42" s="11" t="s">
        <v>580</v>
      </c>
      <c r="D42" s="29" t="s">
        <v>674</v>
      </c>
      <c r="E42" s="60">
        <v>26387.200000000001</v>
      </c>
      <c r="F42" s="30">
        <f>(1-Содержание!F$12/100)*E42</f>
        <v>26308.038400000001</v>
      </c>
      <c r="G42" s="56" t="s">
        <v>1161</v>
      </c>
    </row>
    <row r="43" spans="1:7" ht="108.5" x14ac:dyDescent="0.35">
      <c r="A43" s="53" t="s">
        <v>1269</v>
      </c>
      <c r="B43" s="29" t="s">
        <v>188</v>
      </c>
      <c r="C43" s="11" t="s">
        <v>581</v>
      </c>
      <c r="D43" s="29" t="s">
        <v>675</v>
      </c>
      <c r="E43" s="60">
        <v>29526.400000000001</v>
      </c>
      <c r="F43" s="30">
        <f>(1-Содержание!F$12/100)*E43</f>
        <v>29437.820800000001</v>
      </c>
      <c r="G43" s="56" t="s">
        <v>1162</v>
      </c>
    </row>
    <row r="44" spans="1:7" ht="108.5" x14ac:dyDescent="0.35">
      <c r="A44" s="53" t="s">
        <v>1269</v>
      </c>
      <c r="B44" s="29" t="s">
        <v>189</v>
      </c>
      <c r="C44" s="11" t="s">
        <v>582</v>
      </c>
      <c r="D44" s="29" t="s">
        <v>676</v>
      </c>
      <c r="E44" s="60">
        <v>27381.600000000002</v>
      </c>
      <c r="F44" s="30">
        <f>(1-Содержание!F$12/100)*E44</f>
        <v>27299.4552</v>
      </c>
      <c r="G44" s="56" t="s">
        <v>1163</v>
      </c>
    </row>
    <row r="45" spans="1:7" ht="108.5" x14ac:dyDescent="0.35">
      <c r="A45" s="53" t="s">
        <v>1269</v>
      </c>
      <c r="B45" s="29" t="s">
        <v>190</v>
      </c>
      <c r="C45" s="11" t="s">
        <v>583</v>
      </c>
      <c r="D45" s="29" t="s">
        <v>677</v>
      </c>
      <c r="E45" s="60">
        <v>30505.600000000002</v>
      </c>
      <c r="F45" s="30">
        <f>(1-Содержание!F$12/100)*E45</f>
        <v>30414.083200000001</v>
      </c>
      <c r="G45" s="56" t="s">
        <v>1164</v>
      </c>
    </row>
    <row r="46" spans="1:7" ht="108.5" x14ac:dyDescent="0.35">
      <c r="A46" s="53" t="s">
        <v>1269</v>
      </c>
      <c r="B46" s="29" t="s">
        <v>191</v>
      </c>
      <c r="C46" s="11" t="s">
        <v>584</v>
      </c>
      <c r="D46" s="29" t="s">
        <v>678</v>
      </c>
      <c r="E46" s="60">
        <v>28658.400000000001</v>
      </c>
      <c r="F46" s="30">
        <f>(1-Содержание!F$12/100)*E46</f>
        <v>28572.424800000001</v>
      </c>
      <c r="G46" s="56" t="s">
        <v>1165</v>
      </c>
    </row>
    <row r="47" spans="1:7" ht="108.5" x14ac:dyDescent="0.35">
      <c r="A47" s="53" t="s">
        <v>1269</v>
      </c>
      <c r="B47" s="29" t="s">
        <v>192</v>
      </c>
      <c r="C47" s="11" t="s">
        <v>585</v>
      </c>
      <c r="D47" s="29" t="s">
        <v>679</v>
      </c>
      <c r="E47" s="60">
        <v>31773.600000000002</v>
      </c>
      <c r="F47" s="30">
        <f>(1-Содержание!F$12/100)*E47</f>
        <v>31678.279200000001</v>
      </c>
      <c r="G47" s="56" t="s">
        <v>1166</v>
      </c>
    </row>
    <row r="48" spans="1:7" ht="108.5" hidden="1" x14ac:dyDescent="0.35">
      <c r="A48" s="53" t="s">
        <v>1270</v>
      </c>
      <c r="B48" s="10" t="s">
        <v>624</v>
      </c>
      <c r="C48" s="11" t="s">
        <v>590</v>
      </c>
      <c r="D48" s="31" t="s">
        <v>586</v>
      </c>
      <c r="E48" s="60">
        <v>8102.43</v>
      </c>
      <c r="F48" s="30">
        <f>(1-Содержание!F$12/100)*E48</f>
        <v>8078.1227100000006</v>
      </c>
      <c r="G48" s="56" t="s">
        <v>1167</v>
      </c>
    </row>
    <row r="49" spans="1:7" ht="108.5" hidden="1" x14ac:dyDescent="0.35">
      <c r="A49" s="53" t="s">
        <v>1270</v>
      </c>
      <c r="B49" s="10" t="s">
        <v>625</v>
      </c>
      <c r="C49" s="32" t="s">
        <v>591</v>
      </c>
      <c r="D49" s="31" t="s">
        <v>587</v>
      </c>
      <c r="E49" s="60">
        <v>8370.11</v>
      </c>
      <c r="F49" s="30">
        <f>(1-Содержание!F$12/100)*E49</f>
        <v>8344.9996700000011</v>
      </c>
      <c r="G49" s="56" t="s">
        <v>1168</v>
      </c>
    </row>
    <row r="50" spans="1:7" ht="108.5" hidden="1" x14ac:dyDescent="0.35">
      <c r="A50" s="53" t="s">
        <v>1270</v>
      </c>
      <c r="B50" s="10" t="s">
        <v>626</v>
      </c>
      <c r="C50" s="32" t="s">
        <v>592</v>
      </c>
      <c r="D50" s="31" t="s">
        <v>588</v>
      </c>
      <c r="E50" s="60">
        <v>8985.5149999999994</v>
      </c>
      <c r="F50" s="30">
        <f>(1-Содержание!F$12/100)*E50</f>
        <v>8958.5584549999985</v>
      </c>
      <c r="G50" s="56" t="s">
        <v>1169</v>
      </c>
    </row>
    <row r="51" spans="1:7" ht="108.5" hidden="1" x14ac:dyDescent="0.35">
      <c r="A51" s="53" t="s">
        <v>1270</v>
      </c>
      <c r="B51" s="10" t="s">
        <v>627</v>
      </c>
      <c r="C51" s="32" t="s">
        <v>593</v>
      </c>
      <c r="D51" s="31" t="s">
        <v>589</v>
      </c>
      <c r="E51" s="60">
        <v>8761.2699999999986</v>
      </c>
      <c r="F51" s="30">
        <f>(1-Содержание!F$12/100)*E51</f>
        <v>8734.9861899999978</v>
      </c>
      <c r="G51" s="56" t="s">
        <v>1170</v>
      </c>
    </row>
    <row r="52" spans="1:7" ht="108.5" hidden="1" x14ac:dyDescent="0.35">
      <c r="A52" s="53" t="s">
        <v>1270</v>
      </c>
      <c r="B52" s="10" t="s">
        <v>628</v>
      </c>
      <c r="C52" s="32" t="s">
        <v>594</v>
      </c>
      <c r="D52" s="31" t="s">
        <v>504</v>
      </c>
      <c r="E52" s="60">
        <v>9675.7849999999999</v>
      </c>
      <c r="F52" s="30">
        <f>(1-Содержание!F$12/100)*E52</f>
        <v>9646.7576449999997</v>
      </c>
      <c r="G52" s="56" t="s">
        <v>1171</v>
      </c>
    </row>
    <row r="53" spans="1:7" ht="108.5" hidden="1" x14ac:dyDescent="0.35">
      <c r="A53" s="53" t="s">
        <v>1270</v>
      </c>
      <c r="B53" s="10" t="s">
        <v>629</v>
      </c>
      <c r="C53" s="32" t="s">
        <v>595</v>
      </c>
      <c r="D53" s="31" t="s">
        <v>505</v>
      </c>
      <c r="E53" s="60">
        <v>9471.2099999999991</v>
      </c>
      <c r="F53" s="30">
        <f>(1-Содержание!F$12/100)*E53</f>
        <v>9442.7963699999982</v>
      </c>
      <c r="G53" s="56" t="s">
        <v>1172</v>
      </c>
    </row>
    <row r="54" spans="1:7" ht="108.5" hidden="1" x14ac:dyDescent="0.35">
      <c r="A54" s="53" t="s">
        <v>1270</v>
      </c>
      <c r="B54" s="10" t="s">
        <v>630</v>
      </c>
      <c r="C54" s="32" t="s">
        <v>596</v>
      </c>
      <c r="D54" s="31" t="s">
        <v>506</v>
      </c>
      <c r="E54" s="60">
        <v>10528.980000000001</v>
      </c>
      <c r="F54" s="30">
        <f>(1-Содержание!F$12/100)*E54</f>
        <v>10497.393060000002</v>
      </c>
      <c r="G54" s="56" t="s">
        <v>1173</v>
      </c>
    </row>
    <row r="55" spans="1:7" ht="108.5" hidden="1" x14ac:dyDescent="0.35">
      <c r="A55" s="53" t="s">
        <v>1270</v>
      </c>
      <c r="B55" s="10" t="s">
        <v>631</v>
      </c>
      <c r="C55" s="32" t="s">
        <v>597</v>
      </c>
      <c r="D55" s="31" t="s">
        <v>507</v>
      </c>
      <c r="E55" s="60">
        <v>10551.275</v>
      </c>
      <c r="F55" s="30">
        <f>(1-Содержание!F$12/100)*E55</f>
        <v>10519.621175</v>
      </c>
      <c r="G55" s="56" t="s">
        <v>1174</v>
      </c>
    </row>
    <row r="56" spans="1:7" ht="108.5" hidden="1" x14ac:dyDescent="0.35">
      <c r="A56" s="53" t="s">
        <v>1270</v>
      </c>
      <c r="B56" s="10" t="s">
        <v>632</v>
      </c>
      <c r="C56" s="32" t="s">
        <v>598</v>
      </c>
      <c r="D56" s="31" t="s">
        <v>508</v>
      </c>
      <c r="E56" s="60">
        <v>11447.380000000001</v>
      </c>
      <c r="F56" s="30">
        <f>(1-Содержание!F$12/100)*E56</f>
        <v>11413.03786</v>
      </c>
      <c r="G56" s="56" t="s">
        <v>1175</v>
      </c>
    </row>
    <row r="57" spans="1:7" ht="108.5" hidden="1" x14ac:dyDescent="0.35">
      <c r="A57" s="53" t="s">
        <v>1270</v>
      </c>
      <c r="B57" s="10" t="s">
        <v>633</v>
      </c>
      <c r="C57" s="32" t="s">
        <v>599</v>
      </c>
      <c r="D57" s="31" t="s">
        <v>509</v>
      </c>
      <c r="E57" s="60">
        <v>12527.970000000001</v>
      </c>
      <c r="F57" s="30">
        <f>(1-Содержание!F$12/100)*E57</f>
        <v>12490.386090000002</v>
      </c>
      <c r="G57" s="56" t="s">
        <v>1176</v>
      </c>
    </row>
    <row r="58" spans="1:7" ht="108.5" hidden="1" x14ac:dyDescent="0.35">
      <c r="A58" s="53" t="s">
        <v>1270</v>
      </c>
      <c r="B58" s="10" t="s">
        <v>634</v>
      </c>
      <c r="C58" s="32" t="s">
        <v>600</v>
      </c>
      <c r="D58" s="31" t="s">
        <v>510</v>
      </c>
      <c r="E58" s="60">
        <v>12372.99</v>
      </c>
      <c r="F58" s="30">
        <f>(1-Содержание!F$12/100)*E58</f>
        <v>12335.87103</v>
      </c>
      <c r="G58" s="56" t="s">
        <v>1177</v>
      </c>
    </row>
    <row r="59" spans="1:7" ht="108.5" hidden="1" x14ac:dyDescent="0.35">
      <c r="A59" s="53" t="s">
        <v>1270</v>
      </c>
      <c r="B59" s="10" t="s">
        <v>635</v>
      </c>
      <c r="C59" s="32" t="s">
        <v>601</v>
      </c>
      <c r="D59" s="31" t="s">
        <v>511</v>
      </c>
      <c r="E59" s="60">
        <v>13028.82</v>
      </c>
      <c r="F59" s="30">
        <f>(1-Содержание!F$12/100)*E59</f>
        <v>12989.733539999999</v>
      </c>
      <c r="G59" s="56" t="s">
        <v>1178</v>
      </c>
    </row>
    <row r="60" spans="1:7" ht="108.5" hidden="1" x14ac:dyDescent="0.35">
      <c r="A60" s="53" t="s">
        <v>1270</v>
      </c>
      <c r="B60" s="10" t="s">
        <v>636</v>
      </c>
      <c r="C60" s="32" t="s">
        <v>602</v>
      </c>
      <c r="D60" s="31" t="s">
        <v>658</v>
      </c>
      <c r="E60" s="60">
        <v>12837.019999999999</v>
      </c>
      <c r="F60" s="30">
        <f>(1-Содержание!F$12/100)*E60</f>
        <v>12798.508939999998</v>
      </c>
      <c r="G60" s="56" t="s">
        <v>1179</v>
      </c>
    </row>
    <row r="61" spans="1:7" ht="108.5" hidden="1" x14ac:dyDescent="0.35">
      <c r="A61" s="53" t="s">
        <v>1270</v>
      </c>
      <c r="B61" s="10" t="s">
        <v>637</v>
      </c>
      <c r="C61" s="32" t="s">
        <v>603</v>
      </c>
      <c r="D61" s="31" t="s">
        <v>659</v>
      </c>
      <c r="E61" s="60">
        <v>14530.740000000002</v>
      </c>
      <c r="F61" s="30">
        <f>(1-Содержание!F$12/100)*E61</f>
        <v>14487.147780000001</v>
      </c>
      <c r="G61" s="56" t="s">
        <v>1180</v>
      </c>
    </row>
    <row r="62" spans="1:7" ht="108.5" hidden="1" x14ac:dyDescent="0.35">
      <c r="A62" s="53" t="s">
        <v>1270</v>
      </c>
      <c r="B62" s="10" t="s">
        <v>638</v>
      </c>
      <c r="C62" s="32" t="s">
        <v>604</v>
      </c>
      <c r="D62" s="31" t="s">
        <v>660</v>
      </c>
      <c r="E62" s="60">
        <v>13741.105000000001</v>
      </c>
      <c r="F62" s="30">
        <f>(1-Содержание!F$12/100)*E62</f>
        <v>13699.881685000002</v>
      </c>
      <c r="G62" s="56" t="s">
        <v>1181</v>
      </c>
    </row>
    <row r="63" spans="1:7" ht="108.5" hidden="1" x14ac:dyDescent="0.35">
      <c r="A63" s="53" t="s">
        <v>1270</v>
      </c>
      <c r="B63" s="10" t="s">
        <v>639</v>
      </c>
      <c r="C63" s="32" t="s">
        <v>605</v>
      </c>
      <c r="D63" s="31" t="s">
        <v>661</v>
      </c>
      <c r="E63" s="60">
        <v>15029.98</v>
      </c>
      <c r="F63" s="30">
        <f>(1-Содержание!F$12/100)*E63</f>
        <v>14984.89006</v>
      </c>
      <c r="G63" s="56" t="s">
        <v>1182</v>
      </c>
    </row>
    <row r="64" spans="1:7" ht="108.5" hidden="1" x14ac:dyDescent="0.35">
      <c r="A64" s="53" t="s">
        <v>1270</v>
      </c>
      <c r="B64" s="10" t="s">
        <v>640</v>
      </c>
      <c r="C64" s="32" t="s">
        <v>606</v>
      </c>
      <c r="D64" s="31" t="s">
        <v>662</v>
      </c>
      <c r="E64" s="60">
        <v>15218.42</v>
      </c>
      <c r="F64" s="30">
        <f>(1-Содержание!F$12/100)*E64</f>
        <v>15172.764740000001</v>
      </c>
      <c r="G64" s="56" t="s">
        <v>1183</v>
      </c>
    </row>
    <row r="65" spans="1:7" ht="108.5" hidden="1" x14ac:dyDescent="0.35">
      <c r="A65" s="53" t="s">
        <v>1270</v>
      </c>
      <c r="B65" s="10" t="s">
        <v>641</v>
      </c>
      <c r="C65" s="32" t="s">
        <v>607</v>
      </c>
      <c r="D65" s="31" t="s">
        <v>663</v>
      </c>
      <c r="E65" s="60">
        <v>16764.825000000001</v>
      </c>
      <c r="F65" s="30">
        <f>(1-Содержание!F$12/100)*E65</f>
        <v>16714.530525000002</v>
      </c>
      <c r="G65" s="56" t="s">
        <v>1184</v>
      </c>
    </row>
    <row r="66" spans="1:7" ht="108.5" hidden="1" x14ac:dyDescent="0.35">
      <c r="A66" s="53" t="s">
        <v>1270</v>
      </c>
      <c r="B66" s="10" t="s">
        <v>642</v>
      </c>
      <c r="C66" s="32" t="s">
        <v>608</v>
      </c>
      <c r="D66" s="31" t="s">
        <v>664</v>
      </c>
      <c r="E66" s="60">
        <v>15744.679999999998</v>
      </c>
      <c r="F66" s="30">
        <f>(1-Содержание!F$12/100)*E66</f>
        <v>15697.445959999999</v>
      </c>
      <c r="G66" s="56" t="s">
        <v>1185</v>
      </c>
    </row>
    <row r="67" spans="1:7" ht="108.5" hidden="1" x14ac:dyDescent="0.35">
      <c r="A67" s="53" t="s">
        <v>1270</v>
      </c>
      <c r="B67" s="10" t="s">
        <v>643</v>
      </c>
      <c r="C67" s="32" t="s">
        <v>609</v>
      </c>
      <c r="D67" s="31" t="s">
        <v>665</v>
      </c>
      <c r="E67" s="60">
        <v>17064.53</v>
      </c>
      <c r="F67" s="30">
        <f>(1-Содержание!F$12/100)*E67</f>
        <v>17013.33641</v>
      </c>
      <c r="G67" s="56" t="s">
        <v>1186</v>
      </c>
    </row>
    <row r="68" spans="1:7" ht="108.5" hidden="1" x14ac:dyDescent="0.35">
      <c r="A68" s="53" t="s">
        <v>1270</v>
      </c>
      <c r="B68" s="10" t="s">
        <v>644</v>
      </c>
      <c r="C68" s="32" t="s">
        <v>610</v>
      </c>
      <c r="D68" s="31" t="s">
        <v>666</v>
      </c>
      <c r="E68" s="60">
        <v>16348.990000000002</v>
      </c>
      <c r="F68" s="30">
        <f>(1-Содержание!F$12/100)*E68</f>
        <v>16299.943030000002</v>
      </c>
      <c r="G68" s="56" t="s">
        <v>1187</v>
      </c>
    </row>
    <row r="69" spans="1:7" ht="108.5" hidden="1" x14ac:dyDescent="0.35">
      <c r="A69" s="53" t="s">
        <v>1270</v>
      </c>
      <c r="B69" s="10" t="s">
        <v>645</v>
      </c>
      <c r="C69" s="32" t="s">
        <v>611</v>
      </c>
      <c r="D69" s="31" t="s">
        <v>667</v>
      </c>
      <c r="E69" s="60">
        <v>18033.259999999998</v>
      </c>
      <c r="F69" s="30">
        <f>(1-Содержание!F$12/100)*E69</f>
        <v>17979.160219999998</v>
      </c>
      <c r="G69" s="56" t="s">
        <v>1188</v>
      </c>
    </row>
    <row r="70" spans="1:7" ht="108.5" hidden="1" x14ac:dyDescent="0.35">
      <c r="A70" s="53" t="s">
        <v>1270</v>
      </c>
      <c r="B70" s="10" t="s">
        <v>646</v>
      </c>
      <c r="C70" s="32" t="s">
        <v>612</v>
      </c>
      <c r="D70" s="31" t="s">
        <v>668</v>
      </c>
      <c r="E70" s="60">
        <v>17056.794999999998</v>
      </c>
      <c r="F70" s="30">
        <f>(1-Содержание!F$12/100)*E70</f>
        <v>17005.624614999997</v>
      </c>
      <c r="G70" s="56" t="s">
        <v>1189</v>
      </c>
    </row>
    <row r="71" spans="1:7" ht="108.5" hidden="1" x14ac:dyDescent="0.35">
      <c r="A71" s="53" t="s">
        <v>1270</v>
      </c>
      <c r="B71" s="10" t="s">
        <v>647</v>
      </c>
      <c r="C71" s="32" t="s">
        <v>613</v>
      </c>
      <c r="D71" s="31" t="s">
        <v>669</v>
      </c>
      <c r="E71" s="60">
        <v>18660.25</v>
      </c>
      <c r="F71" s="30">
        <f>(1-Содержание!F$12/100)*E71</f>
        <v>18604.269250000001</v>
      </c>
      <c r="G71" s="56" t="s">
        <v>1190</v>
      </c>
    </row>
    <row r="72" spans="1:7" ht="108.5" hidden="1" x14ac:dyDescent="0.35">
      <c r="A72" s="53" t="s">
        <v>1270</v>
      </c>
      <c r="B72" s="10" t="s">
        <v>648</v>
      </c>
      <c r="C72" s="32" t="s">
        <v>614</v>
      </c>
      <c r="D72" s="31" t="s">
        <v>670</v>
      </c>
      <c r="E72" s="60">
        <v>18187.014999999999</v>
      </c>
      <c r="F72" s="30">
        <f>(1-Содержание!F$12/100)*E72</f>
        <v>18132.453955000001</v>
      </c>
      <c r="G72" s="56" t="s">
        <v>1191</v>
      </c>
    </row>
    <row r="73" spans="1:7" ht="108.5" hidden="1" x14ac:dyDescent="0.35">
      <c r="A73" s="53" t="s">
        <v>1270</v>
      </c>
      <c r="B73" s="10" t="s">
        <v>649</v>
      </c>
      <c r="C73" s="32" t="s">
        <v>615</v>
      </c>
      <c r="D73" s="31" t="s">
        <v>671</v>
      </c>
      <c r="E73" s="60">
        <v>19850.355</v>
      </c>
      <c r="F73" s="30">
        <f>(1-Содержание!F$12/100)*E73</f>
        <v>19790.803935</v>
      </c>
      <c r="G73" s="56" t="s">
        <v>1192</v>
      </c>
    </row>
    <row r="74" spans="1:7" ht="108.5" hidden="1" x14ac:dyDescent="0.35">
      <c r="A74" s="53" t="s">
        <v>1270</v>
      </c>
      <c r="B74" s="10" t="s">
        <v>650</v>
      </c>
      <c r="C74" s="32" t="s">
        <v>616</v>
      </c>
      <c r="D74" s="31" t="s">
        <v>672</v>
      </c>
      <c r="E74" s="60">
        <v>19096.945</v>
      </c>
      <c r="F74" s="30">
        <f>(1-Содержание!F$12/100)*E74</f>
        <v>19039.654165</v>
      </c>
      <c r="G74" s="56" t="s">
        <v>1193</v>
      </c>
    </row>
    <row r="75" spans="1:7" ht="108.5" hidden="1" x14ac:dyDescent="0.35">
      <c r="A75" s="53" t="s">
        <v>1270</v>
      </c>
      <c r="B75" s="10" t="s">
        <v>651</v>
      </c>
      <c r="C75" s="32" t="s">
        <v>617</v>
      </c>
      <c r="D75" s="31" t="s">
        <v>673</v>
      </c>
      <c r="E75" s="60">
        <v>20932.38</v>
      </c>
      <c r="F75" s="30">
        <f>(1-Содержание!F$12/100)*E75</f>
        <v>20869.582860000002</v>
      </c>
      <c r="G75" s="56" t="s">
        <v>1194</v>
      </c>
    </row>
    <row r="76" spans="1:7" ht="108.5" hidden="1" x14ac:dyDescent="0.35">
      <c r="A76" s="53" t="s">
        <v>1270</v>
      </c>
      <c r="B76" s="10" t="s">
        <v>652</v>
      </c>
      <c r="C76" s="32" t="s">
        <v>618</v>
      </c>
      <c r="D76" s="31" t="s">
        <v>674</v>
      </c>
      <c r="E76" s="60">
        <v>19691.77</v>
      </c>
      <c r="F76" s="30">
        <f>(1-Содержание!F$12/100)*E76</f>
        <v>19632.69469</v>
      </c>
      <c r="G76" s="56" t="s">
        <v>1195</v>
      </c>
    </row>
    <row r="77" spans="1:7" ht="108.5" hidden="1" x14ac:dyDescent="0.35">
      <c r="A77" s="53" t="s">
        <v>1270</v>
      </c>
      <c r="B77" s="10" t="s">
        <v>653</v>
      </c>
      <c r="C77" s="32" t="s">
        <v>619</v>
      </c>
      <c r="D77" s="31" t="s">
        <v>675</v>
      </c>
      <c r="E77" s="60">
        <v>21338.345000000001</v>
      </c>
      <c r="F77" s="30">
        <f>(1-Содержание!F$12/100)*E77</f>
        <v>21274.329965000001</v>
      </c>
      <c r="G77" s="56" t="s">
        <v>1196</v>
      </c>
    </row>
    <row r="78" spans="1:7" ht="108.5" hidden="1" x14ac:dyDescent="0.35">
      <c r="A78" s="53" t="s">
        <v>1270</v>
      </c>
      <c r="B78" s="10" t="s">
        <v>654</v>
      </c>
      <c r="C78" s="32" t="s">
        <v>620</v>
      </c>
      <c r="D78" s="31" t="s">
        <v>676</v>
      </c>
      <c r="E78" s="60">
        <v>20848.66</v>
      </c>
      <c r="F78" s="30">
        <f>(1-Содержание!F$12/100)*E78</f>
        <v>20786.114020000001</v>
      </c>
      <c r="G78" s="56" t="s">
        <v>1197</v>
      </c>
    </row>
    <row r="79" spans="1:7" ht="108.5" hidden="1" x14ac:dyDescent="0.35">
      <c r="A79" s="53" t="s">
        <v>1270</v>
      </c>
      <c r="B79" s="10" t="s">
        <v>655</v>
      </c>
      <c r="C79" s="32" t="s">
        <v>621</v>
      </c>
      <c r="D79" s="31" t="s">
        <v>677</v>
      </c>
      <c r="E79" s="60">
        <v>22660.154999999999</v>
      </c>
      <c r="F79" s="30">
        <f>(1-Содержание!F$12/100)*E79</f>
        <v>22592.174534999998</v>
      </c>
      <c r="G79" s="56" t="s">
        <v>1198</v>
      </c>
    </row>
    <row r="80" spans="1:7" ht="108.5" hidden="1" x14ac:dyDescent="0.35">
      <c r="A80" s="53" t="s">
        <v>1270</v>
      </c>
      <c r="B80" s="10" t="s">
        <v>656</v>
      </c>
      <c r="C80" s="32" t="s">
        <v>622</v>
      </c>
      <c r="D80" s="31" t="s">
        <v>678</v>
      </c>
      <c r="E80" s="60">
        <v>21717.044999999998</v>
      </c>
      <c r="F80" s="30">
        <f>(1-Содержание!F$12/100)*E80</f>
        <v>21651.893864999998</v>
      </c>
      <c r="G80" s="56" t="s">
        <v>1199</v>
      </c>
    </row>
    <row r="81" spans="1:12" ht="108.5" hidden="1" x14ac:dyDescent="0.35">
      <c r="A81" s="53" t="s">
        <v>1270</v>
      </c>
      <c r="B81" s="10" t="s">
        <v>657</v>
      </c>
      <c r="C81" s="32" t="s">
        <v>623</v>
      </c>
      <c r="D81" s="31" t="s">
        <v>679</v>
      </c>
      <c r="E81" s="60">
        <v>24920</v>
      </c>
      <c r="F81" s="30">
        <f>(1-Содержание!F$12/100)*E81</f>
        <v>24845.24</v>
      </c>
      <c r="G81" s="56" t="s">
        <v>1200</v>
      </c>
      <c r="L81" s="6"/>
    </row>
    <row r="82" spans="1:12" ht="108.5" hidden="1" x14ac:dyDescent="0.35">
      <c r="A82" s="53" t="s">
        <v>1271</v>
      </c>
      <c r="B82" s="10" t="s">
        <v>963</v>
      </c>
      <c r="C82" s="33" t="s">
        <v>895</v>
      </c>
      <c r="D82" s="31" t="s">
        <v>586</v>
      </c>
      <c r="E82" s="60">
        <v>11455.296</v>
      </c>
      <c r="F82" s="30">
        <f>(1-Содержание!F$12/100)*E82</f>
        <v>11420.930112</v>
      </c>
      <c r="G82" s="56" t="s">
        <v>1201</v>
      </c>
    </row>
    <row r="83" spans="1:12" ht="108.5" hidden="1" x14ac:dyDescent="0.35">
      <c r="A83" s="53" t="s">
        <v>1271</v>
      </c>
      <c r="B83" s="10" t="s">
        <v>964</v>
      </c>
      <c r="C83" s="33" t="s">
        <v>896</v>
      </c>
      <c r="D83" s="31" t="s">
        <v>587</v>
      </c>
      <c r="E83" s="60">
        <v>11622.191999999999</v>
      </c>
      <c r="F83" s="30">
        <f>(1-Содержание!F$12/100)*E83</f>
        <v>11587.325423999999</v>
      </c>
      <c r="G83" s="56" t="s">
        <v>1202</v>
      </c>
    </row>
    <row r="84" spans="1:12" ht="108.5" hidden="1" x14ac:dyDescent="0.35">
      <c r="A84" s="53" t="s">
        <v>1271</v>
      </c>
      <c r="B84" s="10" t="s">
        <v>965</v>
      </c>
      <c r="C84" s="33" t="s">
        <v>897</v>
      </c>
      <c r="D84" s="31" t="s">
        <v>588</v>
      </c>
      <c r="E84" s="60">
        <v>11748.191999999999</v>
      </c>
      <c r="F84" s="30">
        <f>(1-Содержание!F$12/100)*E84</f>
        <v>11712.947424</v>
      </c>
      <c r="G84" s="56" t="s">
        <v>1203</v>
      </c>
    </row>
    <row r="85" spans="1:12" ht="108.5" hidden="1" x14ac:dyDescent="0.35">
      <c r="A85" s="53" t="s">
        <v>1271</v>
      </c>
      <c r="B85" s="33" t="s">
        <v>966</v>
      </c>
      <c r="C85" s="33" t="s">
        <v>898</v>
      </c>
      <c r="D85" s="31" t="s">
        <v>589</v>
      </c>
      <c r="E85" s="60">
        <v>11915.088000000002</v>
      </c>
      <c r="F85" s="30">
        <f>(1-Содержание!F$12/100)*E85</f>
        <v>11879.342736000002</v>
      </c>
      <c r="G85" s="56" t="s">
        <v>1204</v>
      </c>
    </row>
    <row r="86" spans="1:12" ht="108.5" hidden="1" x14ac:dyDescent="0.35">
      <c r="A86" s="53" t="s">
        <v>1271</v>
      </c>
      <c r="B86" s="34" t="s">
        <v>967</v>
      </c>
      <c r="C86" s="33" t="s">
        <v>899</v>
      </c>
      <c r="D86" s="31" t="s">
        <v>504</v>
      </c>
      <c r="E86" s="60">
        <v>11898.335999999998</v>
      </c>
      <c r="F86" s="30">
        <f>(1-Содержание!F$12/100)*E86</f>
        <v>11862.640991999997</v>
      </c>
      <c r="G86" s="56" t="s">
        <v>1205</v>
      </c>
    </row>
    <row r="87" spans="1:12" ht="108.5" hidden="1" x14ac:dyDescent="0.35">
      <c r="A87" s="53" t="s">
        <v>1271</v>
      </c>
      <c r="B87" s="33" t="s">
        <v>968</v>
      </c>
      <c r="C87" s="33" t="s">
        <v>900</v>
      </c>
      <c r="D87" s="31" t="s">
        <v>505</v>
      </c>
      <c r="E87" s="60">
        <v>12065.28</v>
      </c>
      <c r="F87" s="30">
        <f>(1-Содержание!F$12/100)*E87</f>
        <v>12029.08416</v>
      </c>
      <c r="G87" s="56" t="s">
        <v>1206</v>
      </c>
    </row>
    <row r="88" spans="1:12" ht="108.5" hidden="1" x14ac:dyDescent="0.35">
      <c r="A88" s="53" t="s">
        <v>1271</v>
      </c>
      <c r="B88" s="33" t="s">
        <v>969</v>
      </c>
      <c r="C88" s="33" t="s">
        <v>901</v>
      </c>
      <c r="D88" s="31" t="s">
        <v>506</v>
      </c>
      <c r="E88" s="60">
        <v>12334.032000000001</v>
      </c>
      <c r="F88" s="30">
        <f>(1-Содержание!F$12/100)*E88</f>
        <v>12297.029904000001</v>
      </c>
      <c r="G88" s="56" t="s">
        <v>1207</v>
      </c>
    </row>
    <row r="89" spans="1:12" ht="108.5" hidden="1" x14ac:dyDescent="0.35">
      <c r="A89" s="53" t="s">
        <v>1271</v>
      </c>
      <c r="B89" s="33" t="s">
        <v>970</v>
      </c>
      <c r="C89" s="33" t="s">
        <v>902</v>
      </c>
      <c r="D89" s="31" t="s">
        <v>507</v>
      </c>
      <c r="E89" s="60">
        <v>12500.928</v>
      </c>
      <c r="F89" s="30">
        <f>(1-Содержание!F$12/100)*E89</f>
        <v>12463.425216</v>
      </c>
      <c r="G89" s="56" t="s">
        <v>1208</v>
      </c>
    </row>
    <row r="90" spans="1:12" ht="108.5" hidden="1" x14ac:dyDescent="0.35">
      <c r="A90" s="53" t="s">
        <v>1271</v>
      </c>
      <c r="B90" s="33" t="s">
        <v>971</v>
      </c>
      <c r="C90" s="33" t="s">
        <v>903</v>
      </c>
      <c r="D90" s="31" t="s">
        <v>508</v>
      </c>
      <c r="E90" s="60">
        <v>12651.023999999999</v>
      </c>
      <c r="F90" s="30">
        <f>(1-Содержание!F$12/100)*E90</f>
        <v>12613.070927999999</v>
      </c>
      <c r="G90" s="56" t="s">
        <v>1209</v>
      </c>
    </row>
    <row r="91" spans="1:12" ht="108.5" hidden="1" x14ac:dyDescent="0.35">
      <c r="A91" s="53" t="s">
        <v>1271</v>
      </c>
      <c r="B91" s="33" t="s">
        <v>972</v>
      </c>
      <c r="C91" s="33" t="s">
        <v>904</v>
      </c>
      <c r="D91" s="31" t="s">
        <v>509</v>
      </c>
      <c r="E91" s="60">
        <v>12817.967999999999</v>
      </c>
      <c r="F91" s="30">
        <f>(1-Содержание!F$12/100)*E91</f>
        <v>12779.514095999999</v>
      </c>
      <c r="G91" s="56" t="s">
        <v>1210</v>
      </c>
    </row>
    <row r="92" spans="1:12" ht="108.5" hidden="1" x14ac:dyDescent="0.35">
      <c r="A92" s="53" t="s">
        <v>1271</v>
      </c>
      <c r="B92" s="33" t="s">
        <v>973</v>
      </c>
      <c r="C92" s="33" t="s">
        <v>905</v>
      </c>
      <c r="D92" s="31" t="s">
        <v>510</v>
      </c>
      <c r="E92" s="60">
        <v>12960.287999999999</v>
      </c>
      <c r="F92" s="30">
        <f>(1-Содержание!F$12/100)*E92</f>
        <v>12921.407135999998</v>
      </c>
      <c r="G92" s="56" t="s">
        <v>1211</v>
      </c>
    </row>
    <row r="93" spans="1:12" ht="108.5" hidden="1" x14ac:dyDescent="0.35">
      <c r="A93" s="53" t="s">
        <v>1271</v>
      </c>
      <c r="B93" s="33" t="s">
        <v>974</v>
      </c>
      <c r="C93" s="33" t="s">
        <v>906</v>
      </c>
      <c r="D93" s="31" t="s">
        <v>511</v>
      </c>
      <c r="E93" s="60">
        <v>13127.183999999999</v>
      </c>
      <c r="F93" s="30">
        <f>(1-Содержание!F$12/100)*E93</f>
        <v>13087.802447999999</v>
      </c>
      <c r="G93" s="56" t="s">
        <v>1212</v>
      </c>
    </row>
    <row r="94" spans="1:12" ht="108.5" hidden="1" x14ac:dyDescent="0.35">
      <c r="A94" s="53" t="s">
        <v>1271</v>
      </c>
      <c r="B94" s="33" t="s">
        <v>975</v>
      </c>
      <c r="C94" s="33" t="s">
        <v>907</v>
      </c>
      <c r="D94" s="31" t="s">
        <v>658</v>
      </c>
      <c r="E94" s="60">
        <v>13475.472</v>
      </c>
      <c r="F94" s="30">
        <f>(1-Содержание!F$12/100)*E94</f>
        <v>13435.045584</v>
      </c>
      <c r="G94" s="56" t="s">
        <v>1213</v>
      </c>
    </row>
    <row r="95" spans="1:12" ht="108.5" hidden="1" x14ac:dyDescent="0.35">
      <c r="A95" s="53" t="s">
        <v>1271</v>
      </c>
      <c r="B95" s="33" t="s">
        <v>976</v>
      </c>
      <c r="C95" s="33" t="s">
        <v>908</v>
      </c>
      <c r="D95" s="31" t="s">
        <v>659</v>
      </c>
      <c r="E95" s="60">
        <v>13642.367999999999</v>
      </c>
      <c r="F95" s="30">
        <f>(1-Содержание!F$12/100)*E95</f>
        <v>13601.440895999998</v>
      </c>
      <c r="G95" s="56" t="s">
        <v>1214</v>
      </c>
    </row>
    <row r="96" spans="1:12" ht="108.5" hidden="1" x14ac:dyDescent="0.35">
      <c r="A96" s="53" t="s">
        <v>1271</v>
      </c>
      <c r="B96" s="33" t="s">
        <v>977</v>
      </c>
      <c r="C96" s="33" t="s">
        <v>909</v>
      </c>
      <c r="D96" s="31" t="s">
        <v>660</v>
      </c>
      <c r="E96" s="60">
        <v>14181.791999999999</v>
      </c>
      <c r="F96" s="30">
        <f>(1-Содержание!F$12/100)*E96</f>
        <v>14139.246623999999</v>
      </c>
      <c r="G96" s="56" t="s">
        <v>1215</v>
      </c>
    </row>
    <row r="97" spans="1:7" ht="108.5" hidden="1" x14ac:dyDescent="0.35">
      <c r="A97" s="53" t="s">
        <v>1271</v>
      </c>
      <c r="B97" s="33" t="s">
        <v>978</v>
      </c>
      <c r="C97" s="33" t="s">
        <v>910</v>
      </c>
      <c r="D97" s="31" t="s">
        <v>661</v>
      </c>
      <c r="E97" s="60">
        <v>14348.688000000002</v>
      </c>
      <c r="F97" s="30">
        <f>(1-Содержание!F$12/100)*E97</f>
        <v>14305.641936000002</v>
      </c>
      <c r="G97" s="56" t="s">
        <v>1216</v>
      </c>
    </row>
    <row r="98" spans="1:7" ht="108.5" hidden="1" x14ac:dyDescent="0.35">
      <c r="A98" s="53" t="s">
        <v>1271</v>
      </c>
      <c r="B98" s="33" t="s">
        <v>979</v>
      </c>
      <c r="C98" s="33" t="s">
        <v>911</v>
      </c>
      <c r="D98" s="31" t="s">
        <v>662</v>
      </c>
      <c r="E98" s="60">
        <v>14481.407999999999</v>
      </c>
      <c r="F98" s="30">
        <f>(1-Содержание!F$12/100)*E98</f>
        <v>14437.963775999999</v>
      </c>
      <c r="G98" s="56" t="s">
        <v>1217</v>
      </c>
    </row>
    <row r="99" spans="1:7" ht="108.5" hidden="1" x14ac:dyDescent="0.35">
      <c r="A99" s="53" t="s">
        <v>1271</v>
      </c>
      <c r="B99" s="33" t="s">
        <v>980</v>
      </c>
      <c r="C99" s="33" t="s">
        <v>912</v>
      </c>
      <c r="D99" s="31" t="s">
        <v>663</v>
      </c>
      <c r="E99" s="60">
        <v>14648.351999999999</v>
      </c>
      <c r="F99" s="30">
        <f>(1-Содержание!F$12/100)*E99</f>
        <v>14604.406943999998</v>
      </c>
      <c r="G99" s="56" t="s">
        <v>1218</v>
      </c>
    </row>
    <row r="100" spans="1:7" ht="108.5" hidden="1" x14ac:dyDescent="0.35">
      <c r="A100" s="53" t="s">
        <v>1271</v>
      </c>
      <c r="B100" s="33" t="s">
        <v>981</v>
      </c>
      <c r="C100" s="33" t="s">
        <v>913</v>
      </c>
      <c r="D100" s="31" t="s">
        <v>664</v>
      </c>
      <c r="E100" s="60">
        <v>14889.648000000001</v>
      </c>
      <c r="F100" s="30">
        <f>(1-Содержание!F$12/100)*E100</f>
        <v>14844.979056</v>
      </c>
      <c r="G100" s="56" t="s">
        <v>1219</v>
      </c>
    </row>
    <row r="101" spans="1:7" ht="108.5" hidden="1" x14ac:dyDescent="0.35">
      <c r="A101" s="53" t="s">
        <v>1271</v>
      </c>
      <c r="B101" s="33" t="s">
        <v>982</v>
      </c>
      <c r="C101" s="33" t="s">
        <v>914</v>
      </c>
      <c r="D101" s="31" t="s">
        <v>665</v>
      </c>
      <c r="E101" s="60">
        <v>15056.543999999998</v>
      </c>
      <c r="F101" s="30">
        <f>(1-Содержание!F$12/100)*E101</f>
        <v>15011.374367999999</v>
      </c>
      <c r="G101" s="56" t="s">
        <v>1220</v>
      </c>
    </row>
    <row r="102" spans="1:7" ht="108.5" hidden="1" x14ac:dyDescent="0.35">
      <c r="A102" s="53" t="s">
        <v>1271</v>
      </c>
      <c r="B102" s="33" t="s">
        <v>983</v>
      </c>
      <c r="C102" s="33" t="s">
        <v>915</v>
      </c>
      <c r="D102" s="31" t="s">
        <v>666</v>
      </c>
      <c r="E102" s="60">
        <v>15106.127999999997</v>
      </c>
      <c r="F102" s="30">
        <f>(1-Содержание!F$12/100)*E102</f>
        <v>15060.809615999997</v>
      </c>
      <c r="G102" s="56" t="s">
        <v>1221</v>
      </c>
    </row>
    <row r="103" spans="1:7" ht="108.5" hidden="1" x14ac:dyDescent="0.35">
      <c r="A103" s="53" t="s">
        <v>1271</v>
      </c>
      <c r="B103" s="33" t="s">
        <v>984</v>
      </c>
      <c r="C103" s="33" t="s">
        <v>916</v>
      </c>
      <c r="D103" s="31" t="s">
        <v>667</v>
      </c>
      <c r="E103" s="60">
        <v>15273.072</v>
      </c>
      <c r="F103" s="30">
        <f>(1-Содержание!F$12/100)*E103</f>
        <v>15227.252784</v>
      </c>
      <c r="G103" s="56" t="s">
        <v>1222</v>
      </c>
    </row>
    <row r="104" spans="1:7" ht="108.5" hidden="1" x14ac:dyDescent="0.35">
      <c r="A104" s="53" t="s">
        <v>1271</v>
      </c>
      <c r="B104" s="33" t="s">
        <v>985</v>
      </c>
      <c r="C104" s="33" t="s">
        <v>917</v>
      </c>
      <c r="D104" s="31" t="s">
        <v>668</v>
      </c>
      <c r="E104" s="60">
        <v>15126.864000000001</v>
      </c>
      <c r="F104" s="30">
        <f>(1-Содержание!F$12/100)*E104</f>
        <v>15081.483408000002</v>
      </c>
      <c r="G104" s="56" t="s">
        <v>1223</v>
      </c>
    </row>
    <row r="105" spans="1:7" ht="108.5" hidden="1" x14ac:dyDescent="0.35">
      <c r="A105" s="53" t="s">
        <v>1271</v>
      </c>
      <c r="B105" s="33" t="s">
        <v>986</v>
      </c>
      <c r="C105" s="33" t="s">
        <v>918</v>
      </c>
      <c r="D105" s="31" t="s">
        <v>669</v>
      </c>
      <c r="E105" s="60">
        <v>15297.167999999998</v>
      </c>
      <c r="F105" s="30">
        <f>(1-Содержание!F$12/100)*E105</f>
        <v>15251.276495999999</v>
      </c>
      <c r="G105" s="56" t="s">
        <v>1224</v>
      </c>
    </row>
    <row r="106" spans="1:7" ht="108.5" hidden="1" x14ac:dyDescent="0.35">
      <c r="A106" s="53" t="s">
        <v>1271</v>
      </c>
      <c r="B106" s="33" t="s">
        <v>987</v>
      </c>
      <c r="C106" s="33" t="s">
        <v>919</v>
      </c>
      <c r="D106" s="31" t="s">
        <v>670</v>
      </c>
      <c r="E106" s="60">
        <v>15976.608</v>
      </c>
      <c r="F106" s="30">
        <f>(1-Содержание!F$12/100)*E106</f>
        <v>15928.678175999999</v>
      </c>
      <c r="G106" s="56" t="s">
        <v>1225</v>
      </c>
    </row>
    <row r="107" spans="1:7" ht="108.5" hidden="1" x14ac:dyDescent="0.35">
      <c r="A107" s="53" t="s">
        <v>1271</v>
      </c>
      <c r="B107" s="33" t="s">
        <v>988</v>
      </c>
      <c r="C107" s="33" t="s">
        <v>920</v>
      </c>
      <c r="D107" s="31" t="s">
        <v>671</v>
      </c>
      <c r="E107" s="60">
        <v>16143.551999999998</v>
      </c>
      <c r="F107" s="30">
        <f>(1-Содержание!F$12/100)*E107</f>
        <v>16095.121343999997</v>
      </c>
      <c r="G107" s="56" t="s">
        <v>1226</v>
      </c>
    </row>
    <row r="108" spans="1:7" ht="108.5" hidden="1" x14ac:dyDescent="0.35">
      <c r="A108" s="53" t="s">
        <v>1271</v>
      </c>
      <c r="B108" s="33" t="s">
        <v>989</v>
      </c>
      <c r="C108" s="33" t="s">
        <v>921</v>
      </c>
      <c r="D108" s="31" t="s">
        <v>672</v>
      </c>
      <c r="E108" s="60">
        <v>16274.351999999999</v>
      </c>
      <c r="F108" s="30">
        <f>(1-Содержание!F$12/100)*E108</f>
        <v>16225.528944</v>
      </c>
      <c r="G108" s="56" t="s">
        <v>1227</v>
      </c>
    </row>
    <row r="109" spans="1:7" ht="108.5" hidden="1" x14ac:dyDescent="0.35">
      <c r="A109" s="53" t="s">
        <v>1271</v>
      </c>
      <c r="B109" s="33" t="s">
        <v>990</v>
      </c>
      <c r="C109" s="33" t="s">
        <v>922</v>
      </c>
      <c r="D109" s="31" t="s">
        <v>673</v>
      </c>
      <c r="E109" s="60">
        <v>16441.248</v>
      </c>
      <c r="F109" s="30">
        <f>(1-Содержание!F$12/100)*E109</f>
        <v>16391.924255999998</v>
      </c>
      <c r="G109" s="56" t="s">
        <v>1228</v>
      </c>
    </row>
    <row r="110" spans="1:7" ht="108.5" hidden="1" x14ac:dyDescent="0.35">
      <c r="A110" s="53" t="s">
        <v>1271</v>
      </c>
      <c r="B110" s="33" t="s">
        <v>991</v>
      </c>
      <c r="C110" s="33" t="s">
        <v>923</v>
      </c>
      <c r="D110" s="31" t="s">
        <v>674</v>
      </c>
      <c r="E110" s="60">
        <v>16287.407999999999</v>
      </c>
      <c r="F110" s="30">
        <f>(1-Содержание!F$12/100)*E110</f>
        <v>16238.545775999999</v>
      </c>
      <c r="G110" s="56" t="s">
        <v>1229</v>
      </c>
    </row>
    <row r="111" spans="1:7" ht="108.5" hidden="1" x14ac:dyDescent="0.35">
      <c r="A111" s="53" t="s">
        <v>1271</v>
      </c>
      <c r="B111" s="33" t="s">
        <v>992</v>
      </c>
      <c r="C111" s="33" t="s">
        <v>924</v>
      </c>
      <c r="D111" s="31" t="s">
        <v>675</v>
      </c>
      <c r="E111" s="60">
        <v>16454.351999999999</v>
      </c>
      <c r="F111" s="30">
        <f>(1-Содержание!F$12/100)*E111</f>
        <v>16404.988944000001</v>
      </c>
      <c r="G111" s="56" t="s">
        <v>1230</v>
      </c>
    </row>
    <row r="112" spans="1:7" ht="108.5" hidden="1" x14ac:dyDescent="0.35">
      <c r="A112" s="53" t="s">
        <v>1271</v>
      </c>
      <c r="B112" s="33" t="s">
        <v>993</v>
      </c>
      <c r="C112" s="33" t="s">
        <v>925</v>
      </c>
      <c r="D112" s="31" t="s">
        <v>676</v>
      </c>
      <c r="E112" s="60">
        <v>17020.367999999999</v>
      </c>
      <c r="F112" s="30">
        <f>(1-Содержание!F$12/100)*E112</f>
        <v>16969.306895999998</v>
      </c>
      <c r="G112" s="56" t="s">
        <v>1231</v>
      </c>
    </row>
    <row r="113" spans="1:7" ht="108.5" hidden="1" x14ac:dyDescent="0.35">
      <c r="A113" s="53" t="s">
        <v>1271</v>
      </c>
      <c r="B113" s="33" t="s">
        <v>994</v>
      </c>
      <c r="C113" s="33" t="s">
        <v>926</v>
      </c>
      <c r="D113" s="31" t="s">
        <v>677</v>
      </c>
      <c r="E113" s="60">
        <v>17187.263999999999</v>
      </c>
      <c r="F113" s="30">
        <f>(1-Содержание!F$12/100)*E113</f>
        <v>17135.702207999999</v>
      </c>
      <c r="G113" s="56" t="s">
        <v>1232</v>
      </c>
    </row>
    <row r="114" spans="1:7" ht="108.5" hidden="1" x14ac:dyDescent="0.35">
      <c r="A114" s="53" t="s">
        <v>1271</v>
      </c>
      <c r="B114" s="33" t="s">
        <v>995</v>
      </c>
      <c r="C114" s="33" t="s">
        <v>927</v>
      </c>
      <c r="D114" s="31" t="s">
        <v>678</v>
      </c>
      <c r="E114" s="60">
        <v>17292.288</v>
      </c>
      <c r="F114" s="30">
        <f>(1-Содержание!F$12/100)*E114</f>
        <v>17240.411135999999</v>
      </c>
      <c r="G114" s="56" t="s">
        <v>1233</v>
      </c>
    </row>
    <row r="115" spans="1:7" ht="108.5" hidden="1" x14ac:dyDescent="0.35">
      <c r="A115" s="53" t="s">
        <v>1271</v>
      </c>
      <c r="B115" s="33" t="s">
        <v>996</v>
      </c>
      <c r="C115" s="33" t="s">
        <v>928</v>
      </c>
      <c r="D115" s="31" t="s">
        <v>679</v>
      </c>
      <c r="E115" s="60">
        <v>17459.232</v>
      </c>
      <c r="F115" s="30">
        <f>(1-Содержание!F$12/100)*E115</f>
        <v>17406.854304</v>
      </c>
      <c r="G115" s="56" t="s">
        <v>1234</v>
      </c>
    </row>
    <row r="116" spans="1:7" ht="93" hidden="1" x14ac:dyDescent="0.35">
      <c r="A116" s="53" t="s">
        <v>1272</v>
      </c>
      <c r="B116" s="33" t="s">
        <v>997</v>
      </c>
      <c r="C116" s="33" t="s">
        <v>929</v>
      </c>
      <c r="D116" s="31" t="s">
        <v>586</v>
      </c>
      <c r="E116" s="60">
        <v>8211.1</v>
      </c>
      <c r="F116" s="30">
        <f>(1-Содержание!F$12/100)*E116</f>
        <v>8186.4666999999999</v>
      </c>
      <c r="G116" s="56" t="s">
        <v>1235</v>
      </c>
    </row>
    <row r="117" spans="1:7" ht="93" hidden="1" x14ac:dyDescent="0.35">
      <c r="A117" s="53" t="s">
        <v>1272</v>
      </c>
      <c r="B117" s="33" t="s">
        <v>998</v>
      </c>
      <c r="C117" s="33" t="s">
        <v>930</v>
      </c>
      <c r="D117" s="31" t="s">
        <v>587</v>
      </c>
      <c r="E117" s="60">
        <v>8540.9500000000007</v>
      </c>
      <c r="F117" s="30">
        <f>(1-Содержание!F$12/100)*E117</f>
        <v>8515.327150000001</v>
      </c>
      <c r="G117" s="56" t="s">
        <v>1236</v>
      </c>
    </row>
    <row r="118" spans="1:7" ht="93" hidden="1" x14ac:dyDescent="0.35">
      <c r="A118" s="53" t="s">
        <v>1272</v>
      </c>
      <c r="B118" s="33" t="s">
        <v>999</v>
      </c>
      <c r="C118" s="33" t="s">
        <v>931</v>
      </c>
      <c r="D118" s="31" t="s">
        <v>588</v>
      </c>
      <c r="E118" s="60">
        <v>8673</v>
      </c>
      <c r="F118" s="30">
        <f>(1-Содержание!F$12/100)*E118</f>
        <v>8646.9809999999998</v>
      </c>
      <c r="G118" s="56" t="s">
        <v>1237</v>
      </c>
    </row>
    <row r="119" spans="1:7" ht="93" hidden="1" x14ac:dyDescent="0.35">
      <c r="A119" s="53" t="s">
        <v>1272</v>
      </c>
      <c r="B119" s="33" t="s">
        <v>1000</v>
      </c>
      <c r="C119" s="33" t="s">
        <v>932</v>
      </c>
      <c r="D119" s="31" t="s">
        <v>589</v>
      </c>
      <c r="E119" s="60">
        <v>9002.85</v>
      </c>
      <c r="F119" s="30">
        <f>(1-Содержание!F$12/100)*E119</f>
        <v>8975.8414499999999</v>
      </c>
      <c r="G119" s="56" t="s">
        <v>1238</v>
      </c>
    </row>
    <row r="120" spans="1:7" ht="93" hidden="1" x14ac:dyDescent="0.35">
      <c r="A120" s="53" t="s">
        <v>1272</v>
      </c>
      <c r="B120" s="33" t="s">
        <v>1001</v>
      </c>
      <c r="C120" s="33" t="s">
        <v>933</v>
      </c>
      <c r="D120" s="31" t="s">
        <v>504</v>
      </c>
      <c r="E120" s="60">
        <v>8986.2000000000007</v>
      </c>
      <c r="F120" s="30">
        <f>(1-Содержание!F$12/100)*E120</f>
        <v>8959.2414000000008</v>
      </c>
      <c r="G120" s="56" t="s">
        <v>1239</v>
      </c>
    </row>
    <row r="121" spans="1:7" ht="93" hidden="1" x14ac:dyDescent="0.35">
      <c r="A121" s="53" t="s">
        <v>1272</v>
      </c>
      <c r="B121" s="33" t="s">
        <v>1002</v>
      </c>
      <c r="C121" s="33" t="s">
        <v>934</v>
      </c>
      <c r="D121" s="31" t="s">
        <v>505</v>
      </c>
      <c r="E121" s="60">
        <v>9316</v>
      </c>
      <c r="F121" s="30">
        <f>(1-Содержание!F$12/100)*E121</f>
        <v>9288.0519999999997</v>
      </c>
      <c r="G121" s="56" t="s">
        <v>1240</v>
      </c>
    </row>
    <row r="122" spans="1:7" ht="93" hidden="1" x14ac:dyDescent="0.35">
      <c r="A122" s="53" t="s">
        <v>1272</v>
      </c>
      <c r="B122" s="33" t="s">
        <v>1003</v>
      </c>
      <c r="C122" s="33" t="s">
        <v>935</v>
      </c>
      <c r="D122" s="31" t="s">
        <v>506</v>
      </c>
      <c r="E122" s="60">
        <v>9596.75</v>
      </c>
      <c r="F122" s="30">
        <f>(1-Содержание!F$12/100)*E122</f>
        <v>9567.95975</v>
      </c>
      <c r="G122" s="56" t="s">
        <v>1241</v>
      </c>
    </row>
    <row r="123" spans="1:7" ht="93" hidden="1" x14ac:dyDescent="0.35">
      <c r="A123" s="53" t="s">
        <v>1272</v>
      </c>
      <c r="B123" s="33" t="s">
        <v>1004</v>
      </c>
      <c r="C123" s="33" t="s">
        <v>936</v>
      </c>
      <c r="D123" s="31" t="s">
        <v>507</v>
      </c>
      <c r="E123" s="60">
        <v>9926.6</v>
      </c>
      <c r="F123" s="30">
        <f>(1-Содержание!F$12/100)*E123</f>
        <v>9896.8202000000001</v>
      </c>
      <c r="G123" s="56" t="s">
        <v>1242</v>
      </c>
    </row>
    <row r="124" spans="1:7" ht="93" hidden="1" x14ac:dyDescent="0.35">
      <c r="A124" s="53" t="s">
        <v>1272</v>
      </c>
      <c r="B124" s="33" t="s">
        <v>1005</v>
      </c>
      <c r="C124" s="33" t="s">
        <v>937</v>
      </c>
      <c r="D124" s="31" t="s">
        <v>508</v>
      </c>
      <c r="E124" s="60">
        <v>10083.75</v>
      </c>
      <c r="F124" s="30">
        <f>(1-Содержание!F$12/100)*E124</f>
        <v>10053.498750000001</v>
      </c>
      <c r="G124" s="56" t="s">
        <v>1243</v>
      </c>
    </row>
    <row r="125" spans="1:7" ht="93" hidden="1" x14ac:dyDescent="0.35">
      <c r="A125" s="53" t="s">
        <v>1272</v>
      </c>
      <c r="B125" s="33" t="s">
        <v>1006</v>
      </c>
      <c r="C125" s="33" t="s">
        <v>938</v>
      </c>
      <c r="D125" s="31" t="s">
        <v>509</v>
      </c>
      <c r="E125" s="60">
        <v>10413.599999999999</v>
      </c>
      <c r="F125" s="30">
        <f>(1-Содержание!F$12/100)*E125</f>
        <v>10382.359199999999</v>
      </c>
      <c r="G125" s="56" t="s">
        <v>1244</v>
      </c>
    </row>
    <row r="126" spans="1:7" ht="93" hidden="1" x14ac:dyDescent="0.35">
      <c r="A126" s="53" t="s">
        <v>1272</v>
      </c>
      <c r="B126" s="33" t="s">
        <v>1007</v>
      </c>
      <c r="C126" s="33" t="s">
        <v>939</v>
      </c>
      <c r="D126" s="31" t="s">
        <v>510</v>
      </c>
      <c r="E126" s="60">
        <v>10562.650000000001</v>
      </c>
      <c r="F126" s="30">
        <f>(1-Содержание!F$12/100)*E126</f>
        <v>10530.962050000002</v>
      </c>
      <c r="G126" s="56" t="s">
        <v>1245</v>
      </c>
    </row>
    <row r="127" spans="1:7" ht="93" hidden="1" x14ac:dyDescent="0.35">
      <c r="A127" s="53" t="s">
        <v>1272</v>
      </c>
      <c r="B127" s="33" t="s">
        <v>1008</v>
      </c>
      <c r="C127" s="33" t="s">
        <v>940</v>
      </c>
      <c r="D127" s="31" t="s">
        <v>511</v>
      </c>
      <c r="E127" s="60">
        <v>10892.449999999999</v>
      </c>
      <c r="F127" s="30">
        <f>(1-Содержание!F$12/100)*E127</f>
        <v>10859.772649999999</v>
      </c>
      <c r="G127" s="56" t="s">
        <v>1246</v>
      </c>
    </row>
    <row r="128" spans="1:7" ht="93" hidden="1" x14ac:dyDescent="0.35">
      <c r="A128" s="53" t="s">
        <v>1272</v>
      </c>
      <c r="B128" s="33" t="s">
        <v>1009</v>
      </c>
      <c r="C128" s="33" t="s">
        <v>941</v>
      </c>
      <c r="D128" s="31" t="s">
        <v>658</v>
      </c>
      <c r="E128" s="60">
        <v>11412.85</v>
      </c>
      <c r="F128" s="30">
        <f>(1-Содержание!F$12/100)*E128</f>
        <v>11378.61145</v>
      </c>
      <c r="G128" s="56" t="s">
        <v>1247</v>
      </c>
    </row>
    <row r="129" spans="1:7" ht="93" hidden="1" x14ac:dyDescent="0.35">
      <c r="A129" s="53" t="s">
        <v>1272</v>
      </c>
      <c r="B129" s="33" t="s">
        <v>1010</v>
      </c>
      <c r="C129" s="33" t="s">
        <v>942</v>
      </c>
      <c r="D129" s="31" t="s">
        <v>659</v>
      </c>
      <c r="E129" s="60">
        <v>11742.7</v>
      </c>
      <c r="F129" s="30">
        <f>(1-Содержание!F$12/100)*E129</f>
        <v>11707.4719</v>
      </c>
      <c r="G129" s="56" t="s">
        <v>1248</v>
      </c>
    </row>
    <row r="130" spans="1:7" ht="93" hidden="1" x14ac:dyDescent="0.35">
      <c r="A130" s="53" t="s">
        <v>1272</v>
      </c>
      <c r="B130" s="33" t="s">
        <v>1011</v>
      </c>
      <c r="C130" s="33" t="s">
        <v>943</v>
      </c>
      <c r="D130" s="31" t="s">
        <v>660</v>
      </c>
      <c r="E130" s="60">
        <v>12148.599999999999</v>
      </c>
      <c r="F130" s="30">
        <f>(1-Содержание!F$12/100)*E130</f>
        <v>12112.154199999999</v>
      </c>
      <c r="G130" s="56" t="s">
        <v>1249</v>
      </c>
    </row>
    <row r="131" spans="1:7" ht="93" hidden="1" x14ac:dyDescent="0.35">
      <c r="A131" s="53" t="s">
        <v>1272</v>
      </c>
      <c r="B131" s="33" t="s">
        <v>1012</v>
      </c>
      <c r="C131" s="33" t="s">
        <v>944</v>
      </c>
      <c r="D131" s="31" t="s">
        <v>661</v>
      </c>
      <c r="E131" s="60">
        <v>12478.4</v>
      </c>
      <c r="F131" s="30">
        <f>(1-Содержание!F$12/100)*E131</f>
        <v>12440.9648</v>
      </c>
      <c r="G131" s="56" t="s">
        <v>1250</v>
      </c>
    </row>
    <row r="132" spans="1:7" ht="93" hidden="1" x14ac:dyDescent="0.35">
      <c r="A132" s="53" t="s">
        <v>1272</v>
      </c>
      <c r="B132" s="33" t="s">
        <v>1013</v>
      </c>
      <c r="C132" s="33" t="s">
        <v>945</v>
      </c>
      <c r="D132" s="31" t="s">
        <v>662</v>
      </c>
      <c r="E132" s="60">
        <v>12774.25</v>
      </c>
      <c r="F132" s="30">
        <f>(1-Содержание!F$12/100)*E132</f>
        <v>12735.927250000001</v>
      </c>
      <c r="G132" s="56" t="s">
        <v>1251</v>
      </c>
    </row>
    <row r="133" spans="1:7" ht="93" hidden="1" x14ac:dyDescent="0.35">
      <c r="A133" s="53" t="s">
        <v>1272</v>
      </c>
      <c r="B133" s="33" t="s">
        <v>1014</v>
      </c>
      <c r="C133" s="33" t="s">
        <v>946</v>
      </c>
      <c r="D133" s="31" t="s">
        <v>663</v>
      </c>
      <c r="E133" s="60">
        <v>13104.1</v>
      </c>
      <c r="F133" s="30">
        <f>(1-Содержание!F$12/100)*E133</f>
        <v>13064.787700000001</v>
      </c>
      <c r="G133" s="56" t="s">
        <v>1252</v>
      </c>
    </row>
    <row r="134" spans="1:7" ht="93" hidden="1" x14ac:dyDescent="0.35">
      <c r="A134" s="53" t="s">
        <v>1272</v>
      </c>
      <c r="B134" s="33" t="s">
        <v>1015</v>
      </c>
      <c r="C134" s="33" t="s">
        <v>947</v>
      </c>
      <c r="D134" s="31" t="s">
        <v>664</v>
      </c>
      <c r="E134" s="60">
        <v>13199.5</v>
      </c>
      <c r="F134" s="30">
        <f>(1-Содержание!F$12/100)*E134</f>
        <v>13159.9015</v>
      </c>
      <c r="G134" s="56" t="s">
        <v>1253</v>
      </c>
    </row>
    <row r="135" spans="1:7" ht="93" hidden="1" x14ac:dyDescent="0.35">
      <c r="A135" s="53" t="s">
        <v>1272</v>
      </c>
      <c r="B135" s="33" t="s">
        <v>1016</v>
      </c>
      <c r="C135" s="33" t="s">
        <v>948</v>
      </c>
      <c r="D135" s="31" t="s">
        <v>665</v>
      </c>
      <c r="E135" s="60">
        <v>13529.300000000001</v>
      </c>
      <c r="F135" s="30">
        <f>(1-Содержание!F$12/100)*E135</f>
        <v>13488.712100000001</v>
      </c>
      <c r="G135" s="56" t="s">
        <v>1254</v>
      </c>
    </row>
    <row r="136" spans="1:7" ht="93" hidden="1" x14ac:dyDescent="0.35">
      <c r="A136" s="53" t="s">
        <v>1272</v>
      </c>
      <c r="B136" s="33" t="s">
        <v>1017</v>
      </c>
      <c r="C136" s="33" t="s">
        <v>949</v>
      </c>
      <c r="D136" s="31" t="s">
        <v>666</v>
      </c>
      <c r="E136" s="60">
        <v>13581.75</v>
      </c>
      <c r="F136" s="30">
        <f>(1-Содержание!F$12/100)*E136</f>
        <v>13541.00475</v>
      </c>
      <c r="G136" s="56" t="s">
        <v>1255</v>
      </c>
    </row>
    <row r="137" spans="1:7" ht="93" hidden="1" x14ac:dyDescent="0.35">
      <c r="A137" s="53" t="s">
        <v>1272</v>
      </c>
      <c r="B137" s="33" t="s">
        <v>1018</v>
      </c>
      <c r="C137" s="33" t="s">
        <v>950</v>
      </c>
      <c r="D137" s="31" t="s">
        <v>667</v>
      </c>
      <c r="E137" s="60">
        <v>14068.35</v>
      </c>
      <c r="F137" s="30">
        <f>(1-Содержание!F$12/100)*E137</f>
        <v>14026.14495</v>
      </c>
      <c r="G137" s="56" t="s">
        <v>1256</v>
      </c>
    </row>
    <row r="138" spans="1:7" ht="93" hidden="1" x14ac:dyDescent="0.35">
      <c r="A138" s="53" t="s">
        <v>1272</v>
      </c>
      <c r="B138" s="33" t="s">
        <v>1019</v>
      </c>
      <c r="C138" s="33" t="s">
        <v>951</v>
      </c>
      <c r="D138" s="31" t="s">
        <v>668</v>
      </c>
      <c r="E138" s="60">
        <v>13916.849999999999</v>
      </c>
      <c r="F138" s="30">
        <f>(1-Содержание!F$12/100)*E138</f>
        <v>13875.099449999998</v>
      </c>
      <c r="G138" s="56" t="s">
        <v>1257</v>
      </c>
    </row>
    <row r="139" spans="1:7" ht="93" hidden="1" x14ac:dyDescent="0.35">
      <c r="A139" s="53" t="s">
        <v>1272</v>
      </c>
      <c r="B139" s="33" t="s">
        <v>1020</v>
      </c>
      <c r="C139" s="33" t="s">
        <v>952</v>
      </c>
      <c r="D139" s="31" t="s">
        <v>669</v>
      </c>
      <c r="E139" s="60">
        <v>14250.25</v>
      </c>
      <c r="F139" s="30">
        <f>(1-Содержание!F$12/100)*E139</f>
        <v>14207.499250000001</v>
      </c>
      <c r="G139" s="56" t="s">
        <v>1258</v>
      </c>
    </row>
    <row r="140" spans="1:7" ht="93" hidden="1" x14ac:dyDescent="0.35">
      <c r="A140" s="53" t="s">
        <v>1272</v>
      </c>
      <c r="B140" s="33" t="s">
        <v>1021</v>
      </c>
      <c r="C140" s="33" t="s">
        <v>953</v>
      </c>
      <c r="D140" s="31" t="s">
        <v>670</v>
      </c>
      <c r="E140" s="60">
        <v>14802.05</v>
      </c>
      <c r="F140" s="30">
        <f>(1-Содержание!F$12/100)*E140</f>
        <v>14757.643849999999</v>
      </c>
      <c r="G140" s="56" t="s">
        <v>1259</v>
      </c>
    </row>
    <row r="141" spans="1:7" ht="93" hidden="1" x14ac:dyDescent="0.35">
      <c r="A141" s="53" t="s">
        <v>1272</v>
      </c>
      <c r="B141" s="33" t="s">
        <v>1022</v>
      </c>
      <c r="C141" s="33" t="s">
        <v>954</v>
      </c>
      <c r="D141" s="31" t="s">
        <v>671</v>
      </c>
      <c r="E141" s="60">
        <v>15288.65</v>
      </c>
      <c r="F141" s="30">
        <f>(1-Содержание!F$12/100)*E141</f>
        <v>15242.78405</v>
      </c>
      <c r="G141" s="56" t="s">
        <v>1260</v>
      </c>
    </row>
    <row r="142" spans="1:7" ht="93" hidden="1" x14ac:dyDescent="0.35">
      <c r="A142" s="53" t="s">
        <v>1272</v>
      </c>
      <c r="B142" s="33" t="s">
        <v>1023</v>
      </c>
      <c r="C142" s="33" t="s">
        <v>955</v>
      </c>
      <c r="D142" s="31" t="s">
        <v>672</v>
      </c>
      <c r="E142" s="60">
        <v>15425.699999999999</v>
      </c>
      <c r="F142" s="30">
        <f>(1-Содержание!F$12/100)*E142</f>
        <v>15379.4229</v>
      </c>
      <c r="G142" s="56" t="s">
        <v>1261</v>
      </c>
    </row>
    <row r="143" spans="1:7" ht="93" hidden="1" x14ac:dyDescent="0.35">
      <c r="A143" s="53" t="s">
        <v>1272</v>
      </c>
      <c r="B143" s="33" t="s">
        <v>1024</v>
      </c>
      <c r="C143" s="33" t="s">
        <v>956</v>
      </c>
      <c r="D143" s="31" t="s">
        <v>673</v>
      </c>
      <c r="E143" s="60">
        <v>15755.550000000001</v>
      </c>
      <c r="F143" s="30">
        <f>(1-Содержание!F$12/100)*E143</f>
        <v>15708.283350000002</v>
      </c>
      <c r="G143" s="56" t="s">
        <v>1262</v>
      </c>
    </row>
    <row r="144" spans="1:7" ht="93" hidden="1" x14ac:dyDescent="0.35">
      <c r="A144" s="53" t="s">
        <v>1272</v>
      </c>
      <c r="B144" s="33" t="s">
        <v>1025</v>
      </c>
      <c r="C144" s="33" t="s">
        <v>957</v>
      </c>
      <c r="D144" s="31" t="s">
        <v>674</v>
      </c>
      <c r="E144" s="60">
        <v>15439.349999999999</v>
      </c>
      <c r="F144" s="30">
        <f>(1-Содержание!F$12/100)*E144</f>
        <v>15393.031949999999</v>
      </c>
      <c r="G144" s="56" t="s">
        <v>1263</v>
      </c>
    </row>
    <row r="145" spans="1:7" ht="93" hidden="1" x14ac:dyDescent="0.35">
      <c r="A145" s="53" t="s">
        <v>1272</v>
      </c>
      <c r="B145" s="33" t="s">
        <v>1026</v>
      </c>
      <c r="C145" s="33" t="s">
        <v>958</v>
      </c>
      <c r="D145" s="31" t="s">
        <v>675</v>
      </c>
      <c r="E145" s="60">
        <v>15925.95</v>
      </c>
      <c r="F145" s="30">
        <f>(1-Содержание!F$12/100)*E145</f>
        <v>15878.17215</v>
      </c>
      <c r="G145" s="56" t="s">
        <v>1264</v>
      </c>
    </row>
    <row r="146" spans="1:7" ht="93" hidden="1" x14ac:dyDescent="0.35">
      <c r="A146" s="53" t="s">
        <v>1272</v>
      </c>
      <c r="B146" s="33" t="s">
        <v>1027</v>
      </c>
      <c r="C146" s="33" t="s">
        <v>959</v>
      </c>
      <c r="D146" s="31" t="s">
        <v>676</v>
      </c>
      <c r="E146" s="60">
        <v>16516.349999999999</v>
      </c>
      <c r="F146" s="30">
        <f>(1-Содержание!F$12/100)*E146</f>
        <v>16466.800949999997</v>
      </c>
      <c r="G146" s="56" t="s">
        <v>1265</v>
      </c>
    </row>
    <row r="147" spans="1:7" ht="93" hidden="1" x14ac:dyDescent="0.35">
      <c r="A147" s="53" t="s">
        <v>1272</v>
      </c>
      <c r="B147" s="33" t="s">
        <v>1028</v>
      </c>
      <c r="C147" s="33" t="s">
        <v>960</v>
      </c>
      <c r="D147" s="31" t="s">
        <v>677</v>
      </c>
      <c r="E147" s="60">
        <v>16846.199999999997</v>
      </c>
      <c r="F147" s="30">
        <f>(1-Содержание!F$12/100)*E147</f>
        <v>16795.661399999997</v>
      </c>
      <c r="G147" s="56" t="s">
        <v>1266</v>
      </c>
    </row>
    <row r="148" spans="1:7" ht="93" hidden="1" x14ac:dyDescent="0.35">
      <c r="A148" s="53" t="s">
        <v>1272</v>
      </c>
      <c r="B148" s="33" t="s">
        <v>1029</v>
      </c>
      <c r="C148" s="33" t="s">
        <v>961</v>
      </c>
      <c r="D148" s="31" t="s">
        <v>678</v>
      </c>
      <c r="E148" s="60">
        <v>16956.400000000001</v>
      </c>
      <c r="F148" s="30">
        <f>(1-Содержание!F$12/100)*E148</f>
        <v>16905.5308</v>
      </c>
      <c r="G148" s="56" t="s">
        <v>1267</v>
      </c>
    </row>
    <row r="149" spans="1:7" ht="93" hidden="1" x14ac:dyDescent="0.35">
      <c r="A149" s="53" t="s">
        <v>1272</v>
      </c>
      <c r="B149" s="33" t="s">
        <v>1030</v>
      </c>
      <c r="C149" s="33" t="s">
        <v>962</v>
      </c>
      <c r="D149" s="31" t="s">
        <v>679</v>
      </c>
      <c r="E149" s="61">
        <v>17286.25</v>
      </c>
      <c r="F149" s="30">
        <f>(1-Содержание!F$12/100)*E149</f>
        <v>17234.391250000001</v>
      </c>
      <c r="G149" s="55" t="s">
        <v>1268</v>
      </c>
    </row>
    <row r="153" spans="1:7" x14ac:dyDescent="0.35">
      <c r="C153" s="6" t="s">
        <v>237</v>
      </c>
    </row>
  </sheetData>
  <autoFilter ref="A13:A149" xr:uid="{00000000-0009-0000-0000-000001000000}">
    <filterColumn colId="0">
      <filters>
        <filter val="сплошная полка"/>
      </filters>
    </filterColumn>
  </autoFilter>
  <mergeCells count="2">
    <mergeCell ref="A1:A12"/>
    <mergeCell ref="B10:D10"/>
  </mergeCells>
  <phoneticPr fontId="5" type="noConversion"/>
  <pageMargins left="0.7" right="0.7" top="0.75" bottom="0.75" header="0.3" footer="0.3"/>
  <pageSetup paperSize="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8"/>
  <sheetViews>
    <sheetView zoomScale="90" zoomScaleNormal="90" workbookViewId="0">
      <selection activeCell="E6" sqref="E6"/>
    </sheetView>
  </sheetViews>
  <sheetFormatPr defaultRowHeight="15.5" x14ac:dyDescent="0.35"/>
  <cols>
    <col min="1" max="1" width="36" style="3" customWidth="1"/>
    <col min="2" max="2" width="29.08984375" style="3" customWidth="1"/>
    <col min="3" max="3" width="75.54296875" style="3" customWidth="1"/>
    <col min="4" max="4" width="15.54296875" style="25" bestFit="1" customWidth="1"/>
    <col min="5" max="5" width="15.26953125" style="26" customWidth="1"/>
    <col min="6" max="6" width="17.453125" customWidth="1"/>
    <col min="7" max="7" width="119.7265625" bestFit="1" customWidth="1"/>
  </cols>
  <sheetData>
    <row r="1" spans="1:12" x14ac:dyDescent="0.35">
      <c r="A1" s="100"/>
    </row>
    <row r="2" spans="1:12" x14ac:dyDescent="0.35">
      <c r="A2" s="100"/>
    </row>
    <row r="3" spans="1:12" x14ac:dyDescent="0.35">
      <c r="A3" s="100"/>
    </row>
    <row r="4" spans="1:12" x14ac:dyDescent="0.35">
      <c r="A4" s="100"/>
    </row>
    <row r="5" spans="1:12" x14ac:dyDescent="0.35">
      <c r="A5" s="100"/>
    </row>
    <row r="6" spans="1:12" x14ac:dyDescent="0.35">
      <c r="A6" s="100"/>
    </row>
    <row r="7" spans="1:12" x14ac:dyDescent="0.35">
      <c r="A7" s="100"/>
    </row>
    <row r="8" spans="1:12" x14ac:dyDescent="0.35">
      <c r="A8" s="100"/>
    </row>
    <row r="9" spans="1:12" ht="21" x14ac:dyDescent="0.5">
      <c r="A9" s="100"/>
      <c r="D9" s="28"/>
      <c r="E9" s="28"/>
    </row>
    <row r="10" spans="1:12" ht="21" x14ac:dyDescent="0.5">
      <c r="A10" s="100"/>
      <c r="B10" s="98" t="s">
        <v>240</v>
      </c>
      <c r="C10" s="98"/>
      <c r="D10" s="22"/>
      <c r="E10" s="23"/>
    </row>
    <row r="11" spans="1:12" x14ac:dyDescent="0.35">
      <c r="A11" s="100"/>
      <c r="B11" s="38"/>
      <c r="C11" s="38"/>
      <c r="D11" s="38"/>
      <c r="E11" s="38"/>
    </row>
    <row r="12" spans="1:12" x14ac:dyDescent="0.35">
      <c r="A12" s="101"/>
      <c r="B12" s="5"/>
      <c r="D12" s="24" t="s">
        <v>236</v>
      </c>
      <c r="E12" s="52">
        <v>45904</v>
      </c>
      <c r="F12" s="74"/>
      <c r="H12" s="74"/>
      <c r="I12" s="74"/>
      <c r="J12" s="74"/>
      <c r="K12" s="74"/>
      <c r="L12" s="74"/>
    </row>
    <row r="13" spans="1:12" s="1" customFormat="1" ht="55.5" customHeight="1" x14ac:dyDescent="0.35">
      <c r="A13" s="37" t="s">
        <v>681</v>
      </c>
      <c r="B13" s="19" t="s">
        <v>4</v>
      </c>
      <c r="C13" s="75" t="s">
        <v>235</v>
      </c>
      <c r="D13" s="76" t="s">
        <v>361</v>
      </c>
      <c r="E13" s="77" t="s">
        <v>362</v>
      </c>
      <c r="F13" s="73" t="str">
        <f>CONCATENATE("Цена с учетом скидки ",Содержание!F12,Содержание!G12)</f>
        <v>Цена с учетом скидки 0,3</v>
      </c>
      <c r="G13" s="77" t="s">
        <v>680</v>
      </c>
      <c r="H13" s="74"/>
      <c r="I13" s="74"/>
      <c r="J13" s="74"/>
      <c r="K13" s="74"/>
      <c r="L13" s="74"/>
    </row>
    <row r="14" spans="1:12" ht="72.5" x14ac:dyDescent="0.35">
      <c r="A14" s="21" t="s">
        <v>893</v>
      </c>
      <c r="B14" s="21" t="s">
        <v>1031</v>
      </c>
      <c r="C14" s="20" t="s">
        <v>836</v>
      </c>
      <c r="D14" s="21" t="s">
        <v>444</v>
      </c>
      <c r="E14" s="78">
        <v>24360.32</v>
      </c>
      <c r="F14" s="82">
        <f>(1-Содержание!$F$12/100)*Таблица1[[#This Row],[RRP*,                  руб. с НДС]]</f>
        <v>24287.23904</v>
      </c>
      <c r="G14" s="36" t="s">
        <v>1478</v>
      </c>
    </row>
    <row r="15" spans="1:12" ht="72.5" x14ac:dyDescent="0.35">
      <c r="A15" s="21" t="s">
        <v>893</v>
      </c>
      <c r="B15" s="21" t="s">
        <v>1032</v>
      </c>
      <c r="C15" s="20" t="s">
        <v>785</v>
      </c>
      <c r="D15" s="21" t="s">
        <v>444</v>
      </c>
      <c r="E15" s="78">
        <v>23817.440000000002</v>
      </c>
      <c r="F15" s="82">
        <f>(1-Содержание!$F$12/100)*Таблица1[[#This Row],[RRP*,                  руб. с НДС]]</f>
        <v>23745.987680000002</v>
      </c>
      <c r="G15" s="36" t="s">
        <v>1478</v>
      </c>
    </row>
    <row r="16" spans="1:12" ht="72.5" x14ac:dyDescent="0.35">
      <c r="A16" s="21" t="s">
        <v>893</v>
      </c>
      <c r="B16" s="21" t="s">
        <v>1033</v>
      </c>
      <c r="C16" s="20" t="s">
        <v>837</v>
      </c>
      <c r="D16" s="21" t="s">
        <v>445</v>
      </c>
      <c r="E16" s="78">
        <v>25964.84</v>
      </c>
      <c r="F16" s="82">
        <f>(1-Содержание!$F$12/100)*Таблица1[[#This Row],[RRP*,                  руб. с НДС]]</f>
        <v>25886.945479999998</v>
      </c>
      <c r="G16" s="36" t="s">
        <v>1479</v>
      </c>
    </row>
    <row r="17" spans="1:7" ht="72.5" x14ac:dyDescent="0.35">
      <c r="A17" s="21" t="s">
        <v>893</v>
      </c>
      <c r="B17" s="21" t="s">
        <v>1034</v>
      </c>
      <c r="C17" s="20" t="s">
        <v>786</v>
      </c>
      <c r="D17" s="21" t="s">
        <v>445</v>
      </c>
      <c r="E17" s="78">
        <v>25421.96</v>
      </c>
      <c r="F17" s="82">
        <f>(1-Содержание!$F$12/100)*Таблица1[[#This Row],[RRP*,                  руб. с НДС]]</f>
        <v>25345.69412</v>
      </c>
      <c r="G17" s="36" t="s">
        <v>1479</v>
      </c>
    </row>
    <row r="18" spans="1:7" ht="72.5" x14ac:dyDescent="0.35">
      <c r="A18" s="21" t="s">
        <v>893</v>
      </c>
      <c r="B18" s="21" t="s">
        <v>1035</v>
      </c>
      <c r="C18" s="20" t="s">
        <v>838</v>
      </c>
      <c r="D18" s="21" t="s">
        <v>446</v>
      </c>
      <c r="E18" s="78">
        <v>28170.959999999999</v>
      </c>
      <c r="F18" s="82">
        <f>(1-Содержание!$F$12/100)*Таблица1[[#This Row],[RRP*,                  руб. с НДС]]</f>
        <v>28086.447120000001</v>
      </c>
      <c r="G18" s="36" t="s">
        <v>1480</v>
      </c>
    </row>
    <row r="19" spans="1:7" ht="72.5" x14ac:dyDescent="0.35">
      <c r="A19" s="21" t="s">
        <v>893</v>
      </c>
      <c r="B19" s="21" t="s">
        <v>1036</v>
      </c>
      <c r="C19" s="20" t="s">
        <v>787</v>
      </c>
      <c r="D19" s="21" t="s">
        <v>446</v>
      </c>
      <c r="E19" s="78">
        <v>27628.080000000002</v>
      </c>
      <c r="F19" s="82">
        <f>(1-Содержание!$F$12/100)*Таблица1[[#This Row],[RRP*,                  руб. с НДС]]</f>
        <v>27545.195760000002</v>
      </c>
      <c r="G19" s="36" t="s">
        <v>1480</v>
      </c>
    </row>
    <row r="20" spans="1:7" ht="72.5" x14ac:dyDescent="0.35">
      <c r="A20" s="21" t="s">
        <v>893</v>
      </c>
      <c r="B20" s="21" t="s">
        <v>1037</v>
      </c>
      <c r="C20" s="20" t="s">
        <v>839</v>
      </c>
      <c r="D20" s="21" t="s">
        <v>448</v>
      </c>
      <c r="E20" s="78">
        <v>24758.92</v>
      </c>
      <c r="F20" s="82">
        <f>(1-Содержание!$F$12/100)*Таблица1[[#This Row],[RRP*,                  руб. с НДС]]</f>
        <v>24684.643239999998</v>
      </c>
      <c r="G20" s="36" t="s">
        <v>1481</v>
      </c>
    </row>
    <row r="21" spans="1:7" ht="72.5" x14ac:dyDescent="0.35">
      <c r="A21" s="21" t="s">
        <v>893</v>
      </c>
      <c r="B21" s="21" t="s">
        <v>1038</v>
      </c>
      <c r="C21" s="20" t="s">
        <v>788</v>
      </c>
      <c r="D21" s="21" t="s">
        <v>448</v>
      </c>
      <c r="E21" s="78">
        <v>24216.04</v>
      </c>
      <c r="F21" s="82">
        <f>(1-Содержание!$F$12/100)*Таблица1[[#This Row],[RRP*,                  руб. с НДС]]</f>
        <v>24143.391879999999</v>
      </c>
      <c r="G21" s="36" t="s">
        <v>1481</v>
      </c>
    </row>
    <row r="22" spans="1:7" ht="72.5" x14ac:dyDescent="0.35">
      <c r="A22" s="21" t="s">
        <v>893</v>
      </c>
      <c r="B22" s="21" t="s">
        <v>1039</v>
      </c>
      <c r="C22" s="20" t="s">
        <v>840</v>
      </c>
      <c r="D22" s="21" t="s">
        <v>449</v>
      </c>
      <c r="E22" s="78">
        <v>27583.440000000002</v>
      </c>
      <c r="F22" s="82">
        <f>(1-Содержание!$F$12/100)*Таблица1[[#This Row],[RRP*,                  руб. с НДС]]</f>
        <v>27500.689680000003</v>
      </c>
      <c r="G22" s="36" t="s">
        <v>1482</v>
      </c>
    </row>
    <row r="23" spans="1:7" ht="72.5" x14ac:dyDescent="0.35">
      <c r="A23" s="21" t="s">
        <v>893</v>
      </c>
      <c r="B23" s="21" t="s">
        <v>1040</v>
      </c>
      <c r="C23" s="20" t="s">
        <v>789</v>
      </c>
      <c r="D23" s="21" t="s">
        <v>449</v>
      </c>
      <c r="E23" s="78">
        <v>27040.560000000001</v>
      </c>
      <c r="F23" s="82">
        <f>(1-Содержание!$F$12/100)*Таблица1[[#This Row],[RRP*,                  руб. с НДС]]</f>
        <v>26959.438320000001</v>
      </c>
      <c r="G23" s="36" t="s">
        <v>1482</v>
      </c>
    </row>
    <row r="24" spans="1:7" ht="72.5" x14ac:dyDescent="0.35">
      <c r="A24" s="21" t="s">
        <v>893</v>
      </c>
      <c r="B24" s="21" t="s">
        <v>1041</v>
      </c>
      <c r="C24" s="20" t="s">
        <v>841</v>
      </c>
      <c r="D24" s="21" t="s">
        <v>450</v>
      </c>
      <c r="E24" s="78">
        <v>29508.760000000002</v>
      </c>
      <c r="F24" s="82">
        <f>(1-Содержание!$F$12/100)*Таблица1[[#This Row],[RRP*,                  руб. с НДС]]</f>
        <v>29420.23372</v>
      </c>
      <c r="G24" s="36" t="s">
        <v>1483</v>
      </c>
    </row>
    <row r="25" spans="1:7" ht="72.5" x14ac:dyDescent="0.35">
      <c r="A25" s="21" t="s">
        <v>893</v>
      </c>
      <c r="B25" s="21" t="s">
        <v>1042</v>
      </c>
      <c r="C25" s="20" t="s">
        <v>790</v>
      </c>
      <c r="D25" s="21" t="s">
        <v>450</v>
      </c>
      <c r="E25" s="78">
        <v>28965.88</v>
      </c>
      <c r="F25" s="82">
        <f>(1-Содержание!$F$12/100)*Таблица1[[#This Row],[RRP*,                  руб. с НДС]]</f>
        <v>28878.982360000002</v>
      </c>
      <c r="G25" s="36" t="s">
        <v>1483</v>
      </c>
    </row>
    <row r="26" spans="1:7" ht="72.5" x14ac:dyDescent="0.35">
      <c r="A26" s="21" t="s">
        <v>893</v>
      </c>
      <c r="B26" s="21" t="s">
        <v>1043</v>
      </c>
      <c r="C26" s="20" t="s">
        <v>842</v>
      </c>
      <c r="D26" s="21" t="s">
        <v>452</v>
      </c>
      <c r="E26" s="78">
        <v>26101.68</v>
      </c>
      <c r="F26" s="82">
        <f>(1-Содержание!$F$12/100)*Таблица1[[#This Row],[RRP*,                  руб. с НДС]]</f>
        <v>26023.374960000001</v>
      </c>
      <c r="G26" s="36" t="s">
        <v>1484</v>
      </c>
    </row>
    <row r="27" spans="1:7" ht="72.5" x14ac:dyDescent="0.35">
      <c r="A27" s="21" t="s">
        <v>893</v>
      </c>
      <c r="B27" s="21" t="s">
        <v>1044</v>
      </c>
      <c r="C27" s="20" t="s">
        <v>791</v>
      </c>
      <c r="D27" s="21" t="s">
        <v>452</v>
      </c>
      <c r="E27" s="78">
        <v>25558.800000000003</v>
      </c>
      <c r="F27" s="82">
        <f>(1-Содержание!$F$12/100)*Таблица1[[#This Row],[RRP*,                  руб. с НДС]]</f>
        <v>25482.123600000003</v>
      </c>
      <c r="G27" s="36" t="s">
        <v>1484</v>
      </c>
    </row>
    <row r="28" spans="1:7" ht="72.5" x14ac:dyDescent="0.35">
      <c r="A28" s="21" t="s">
        <v>893</v>
      </c>
      <c r="B28" s="21" t="s">
        <v>1045</v>
      </c>
      <c r="C28" s="20" t="s">
        <v>843</v>
      </c>
      <c r="D28" s="21" t="s">
        <v>453</v>
      </c>
      <c r="E28" s="78">
        <v>28523.48</v>
      </c>
      <c r="F28" s="82">
        <f>(1-Содержание!$F$12/100)*Таблица1[[#This Row],[RRP*,                  руб. с НДС]]</f>
        <v>28437.90956</v>
      </c>
      <c r="G28" s="36" t="s">
        <v>1485</v>
      </c>
    </row>
    <row r="29" spans="1:7" ht="72.5" x14ac:dyDescent="0.35">
      <c r="A29" s="21" t="s">
        <v>893</v>
      </c>
      <c r="B29" s="21" t="s">
        <v>1046</v>
      </c>
      <c r="C29" s="20" t="s">
        <v>792</v>
      </c>
      <c r="D29" s="21" t="s">
        <v>453</v>
      </c>
      <c r="E29" s="78">
        <v>27980.6</v>
      </c>
      <c r="F29" s="82">
        <f>(1-Содержание!$F$12/100)*Таблица1[[#This Row],[RRP*,                  руб. с НДС]]</f>
        <v>27896.658199999998</v>
      </c>
      <c r="G29" s="36" t="s">
        <v>1485</v>
      </c>
    </row>
    <row r="30" spans="1:7" ht="72.5" x14ac:dyDescent="0.35">
      <c r="A30" s="21" t="s">
        <v>893</v>
      </c>
      <c r="B30" s="21" t="s">
        <v>1047</v>
      </c>
      <c r="C30" s="20" t="s">
        <v>844</v>
      </c>
      <c r="D30" s="21" t="s">
        <v>454</v>
      </c>
      <c r="E30" s="78">
        <v>30973.48</v>
      </c>
      <c r="F30" s="82">
        <f>(1-Содержание!$F$12/100)*Таблица1[[#This Row],[RRP*,                  руб. с НДС]]</f>
        <v>30880.559559999998</v>
      </c>
      <c r="G30" s="36" t="s">
        <v>1486</v>
      </c>
    </row>
    <row r="31" spans="1:7" ht="72.5" x14ac:dyDescent="0.35">
      <c r="A31" s="21" t="s">
        <v>893</v>
      </c>
      <c r="B31" s="21" t="s">
        <v>1048</v>
      </c>
      <c r="C31" s="20" t="s">
        <v>793</v>
      </c>
      <c r="D31" s="21" t="s">
        <v>454</v>
      </c>
      <c r="E31" s="78">
        <v>30430.6</v>
      </c>
      <c r="F31" s="82">
        <f>(1-Содержание!$F$12/100)*Таблица1[[#This Row],[RRP*,                  руб. с НДС]]</f>
        <v>30339.308199999999</v>
      </c>
      <c r="G31" s="36" t="s">
        <v>1486</v>
      </c>
    </row>
    <row r="32" spans="1:7" ht="72.5" x14ac:dyDescent="0.35">
      <c r="A32" s="21" t="s">
        <v>893</v>
      </c>
      <c r="B32" s="21" t="s">
        <v>1049</v>
      </c>
      <c r="C32" s="20" t="s">
        <v>845</v>
      </c>
      <c r="D32" s="21" t="s">
        <v>456</v>
      </c>
      <c r="E32" s="78">
        <v>27956.28</v>
      </c>
      <c r="F32" s="82">
        <f>(1-Содержание!$F$12/100)*Таблица1[[#This Row],[RRP*,                  руб. с НДС]]</f>
        <v>27872.41116</v>
      </c>
      <c r="G32" s="36" t="s">
        <v>1487</v>
      </c>
    </row>
    <row r="33" spans="1:7" ht="72.5" x14ac:dyDescent="0.35">
      <c r="A33" s="21" t="s">
        <v>893</v>
      </c>
      <c r="B33" s="21" t="s">
        <v>1050</v>
      </c>
      <c r="C33" s="20" t="s">
        <v>794</v>
      </c>
      <c r="D33" s="21" t="s">
        <v>456</v>
      </c>
      <c r="E33" s="78">
        <v>27413.4</v>
      </c>
      <c r="F33" s="82">
        <f>(1-Содержание!$F$12/100)*Таблица1[[#This Row],[RRP*,                  руб. с НДС]]</f>
        <v>27331.159800000001</v>
      </c>
      <c r="G33" s="36" t="s">
        <v>1487</v>
      </c>
    </row>
    <row r="34" spans="1:7" ht="72.5" x14ac:dyDescent="0.35">
      <c r="A34" s="21" t="s">
        <v>893</v>
      </c>
      <c r="B34" s="21" t="s">
        <v>1051</v>
      </c>
      <c r="C34" s="20" t="s">
        <v>846</v>
      </c>
      <c r="D34" s="21" t="s">
        <v>457</v>
      </c>
      <c r="E34" s="78">
        <v>30411.879999999997</v>
      </c>
      <c r="F34" s="82">
        <f>(1-Содержание!$F$12/100)*Таблица1[[#This Row],[RRP*,                  руб. с НДС]]</f>
        <v>30320.644359999998</v>
      </c>
      <c r="G34" s="36" t="s">
        <v>1488</v>
      </c>
    </row>
    <row r="35" spans="1:7" ht="72.5" x14ac:dyDescent="0.35">
      <c r="A35" s="21" t="s">
        <v>893</v>
      </c>
      <c r="B35" s="21" t="s">
        <v>1052</v>
      </c>
      <c r="C35" s="20" t="s">
        <v>795</v>
      </c>
      <c r="D35" s="21" t="s">
        <v>457</v>
      </c>
      <c r="E35" s="78">
        <v>29869</v>
      </c>
      <c r="F35" s="82">
        <f>(1-Содержание!$F$12/100)*Таблица1[[#This Row],[RRP*,                  руб. с НДС]]</f>
        <v>29779.393</v>
      </c>
      <c r="G35" s="36" t="s">
        <v>1488</v>
      </c>
    </row>
    <row r="36" spans="1:7" ht="72.5" x14ac:dyDescent="0.35">
      <c r="A36" s="21" t="s">
        <v>893</v>
      </c>
      <c r="B36" s="21" t="s">
        <v>1053</v>
      </c>
      <c r="C36" s="20" t="s">
        <v>847</v>
      </c>
      <c r="D36" s="21" t="s">
        <v>458</v>
      </c>
      <c r="E36" s="78">
        <v>32146.959999999999</v>
      </c>
      <c r="F36" s="82">
        <f>(1-Содержание!$F$12/100)*Таблица1[[#This Row],[RRP*,                  руб. с НДС]]</f>
        <v>32050.519120000001</v>
      </c>
      <c r="G36" s="36" t="s">
        <v>1489</v>
      </c>
    </row>
    <row r="37" spans="1:7" ht="72.5" x14ac:dyDescent="0.35">
      <c r="A37" s="21" t="s">
        <v>893</v>
      </c>
      <c r="B37" s="21" t="s">
        <v>1054</v>
      </c>
      <c r="C37" s="20" t="s">
        <v>796</v>
      </c>
      <c r="D37" s="21" t="s">
        <v>458</v>
      </c>
      <c r="E37" s="78">
        <v>31604.080000000002</v>
      </c>
      <c r="F37" s="82">
        <f>(1-Содержание!$F$12/100)*Таблица1[[#This Row],[RRP*,                  руб. с НДС]]</f>
        <v>31509.267760000002</v>
      </c>
      <c r="G37" s="36" t="s">
        <v>1489</v>
      </c>
    </row>
    <row r="38" spans="1:7" ht="72.5" x14ac:dyDescent="0.35">
      <c r="A38" s="21" t="s">
        <v>893</v>
      </c>
      <c r="B38" s="21" t="s">
        <v>1055</v>
      </c>
      <c r="C38" s="20" t="s">
        <v>848</v>
      </c>
      <c r="D38" s="21" t="s">
        <v>460</v>
      </c>
      <c r="E38" s="78">
        <v>29200.36</v>
      </c>
      <c r="F38" s="82">
        <f>(1-Содержание!$F$12/100)*Таблица1[[#This Row],[RRP*,                  руб. с НДС]]</f>
        <v>29112.75892</v>
      </c>
      <c r="G38" s="36" t="s">
        <v>1490</v>
      </c>
    </row>
    <row r="39" spans="1:7" ht="72.5" x14ac:dyDescent="0.35">
      <c r="A39" s="21" t="s">
        <v>893</v>
      </c>
      <c r="B39" s="21" t="s">
        <v>1056</v>
      </c>
      <c r="C39" s="20" t="s">
        <v>797</v>
      </c>
      <c r="D39" s="21" t="s">
        <v>460</v>
      </c>
      <c r="E39" s="78">
        <v>28657.480000000003</v>
      </c>
      <c r="F39" s="82">
        <f>(1-Содержание!$F$12/100)*Таблица1[[#This Row],[RRP*,                  руб. с НДС]]</f>
        <v>28571.507560000002</v>
      </c>
      <c r="G39" s="36" t="s">
        <v>1490</v>
      </c>
    </row>
    <row r="40" spans="1:7" ht="72.5" x14ac:dyDescent="0.35">
      <c r="A40" s="21" t="s">
        <v>893</v>
      </c>
      <c r="B40" s="21" t="s">
        <v>1057</v>
      </c>
      <c r="C40" s="20" t="s">
        <v>849</v>
      </c>
      <c r="D40" s="21" t="s">
        <v>461</v>
      </c>
      <c r="E40" s="78">
        <v>31795.119999999999</v>
      </c>
      <c r="F40" s="82">
        <f>(1-Содержание!$F$12/100)*Таблица1[[#This Row],[RRP*,                  руб. с НДС]]</f>
        <v>31699.734639999999</v>
      </c>
      <c r="G40" s="36" t="s">
        <v>1491</v>
      </c>
    </row>
    <row r="41" spans="1:7" ht="72.5" x14ac:dyDescent="0.35">
      <c r="A41" s="21" t="s">
        <v>893</v>
      </c>
      <c r="B41" s="21" t="s">
        <v>1058</v>
      </c>
      <c r="C41" s="20" t="s">
        <v>798</v>
      </c>
      <c r="D41" s="21" t="s">
        <v>461</v>
      </c>
      <c r="E41" s="78">
        <v>31252.239999999998</v>
      </c>
      <c r="F41" s="82">
        <f>(1-Содержание!$F$12/100)*Таблица1[[#This Row],[RRP*,                  руб. с НДС]]</f>
        <v>31158.483279999997</v>
      </c>
      <c r="G41" s="36" t="s">
        <v>1491</v>
      </c>
    </row>
    <row r="42" spans="1:7" ht="72.5" x14ac:dyDescent="0.35">
      <c r="A42" s="21" t="s">
        <v>893</v>
      </c>
      <c r="B42" s="21" t="s">
        <v>1059</v>
      </c>
      <c r="C42" s="20" t="s">
        <v>850</v>
      </c>
      <c r="D42" s="21" t="s">
        <v>462</v>
      </c>
      <c r="E42" s="78">
        <v>33649.56</v>
      </c>
      <c r="F42" s="82">
        <f>(1-Содержание!$F$12/100)*Таблица1[[#This Row],[RRP*,                  руб. с НДС]]</f>
        <v>33548.611319999996</v>
      </c>
      <c r="G42" s="36" t="s">
        <v>1492</v>
      </c>
    </row>
    <row r="43" spans="1:7" ht="72.5" x14ac:dyDescent="0.35">
      <c r="A43" s="21" t="s">
        <v>893</v>
      </c>
      <c r="B43" s="21" t="s">
        <v>1060</v>
      </c>
      <c r="C43" s="20" t="s">
        <v>799</v>
      </c>
      <c r="D43" s="21" t="s">
        <v>462</v>
      </c>
      <c r="E43" s="78">
        <v>33106.68</v>
      </c>
      <c r="F43" s="82">
        <f>(1-Содержание!$F$12/100)*Таблица1[[#This Row],[RRP*,                  руб. с НДС]]</f>
        <v>33007.359960000002</v>
      </c>
      <c r="G43" s="36" t="s">
        <v>1492</v>
      </c>
    </row>
    <row r="44" spans="1:7" ht="72.5" x14ac:dyDescent="0.35">
      <c r="A44" s="21" t="s">
        <v>893</v>
      </c>
      <c r="B44" s="21" t="s">
        <v>1061</v>
      </c>
      <c r="C44" s="20" t="s">
        <v>851</v>
      </c>
      <c r="D44" s="21" t="s">
        <v>464</v>
      </c>
      <c r="E44" s="78">
        <v>30412.239999999998</v>
      </c>
      <c r="F44" s="82">
        <f>(1-Содержание!$F$12/100)*Таблица1[[#This Row],[RRP*,                  руб. с НДС]]</f>
        <v>30321.003279999997</v>
      </c>
      <c r="G44" s="36" t="s">
        <v>1493</v>
      </c>
    </row>
    <row r="45" spans="1:7" ht="72.5" x14ac:dyDescent="0.35">
      <c r="A45" s="21" t="s">
        <v>893</v>
      </c>
      <c r="B45" s="21" t="s">
        <v>1062</v>
      </c>
      <c r="C45" s="20" t="s">
        <v>800</v>
      </c>
      <c r="D45" s="21" t="s">
        <v>464</v>
      </c>
      <c r="E45" s="78">
        <v>29869.360000000001</v>
      </c>
      <c r="F45" s="82">
        <f>(1-Содержание!$F$12/100)*Таблица1[[#This Row],[RRP*,                  руб. с НДС]]</f>
        <v>29779.751919999999</v>
      </c>
      <c r="G45" s="36" t="s">
        <v>1493</v>
      </c>
    </row>
    <row r="46" spans="1:7" ht="72.5" x14ac:dyDescent="0.35">
      <c r="A46" s="21" t="s">
        <v>893</v>
      </c>
      <c r="B46" s="21" t="s">
        <v>1063</v>
      </c>
      <c r="C46" s="20" t="s">
        <v>852</v>
      </c>
      <c r="D46" s="21" t="s">
        <v>465</v>
      </c>
      <c r="E46" s="78">
        <v>33080.92</v>
      </c>
      <c r="F46" s="82">
        <f>(1-Содержание!$F$12/100)*Таблица1[[#This Row],[RRP*,                  руб. с НДС]]</f>
        <v>32981.677239999997</v>
      </c>
      <c r="G46" s="36" t="s">
        <v>1494</v>
      </c>
    </row>
    <row r="47" spans="1:7" ht="72.5" x14ac:dyDescent="0.35">
      <c r="A47" s="21" t="s">
        <v>893</v>
      </c>
      <c r="B47" s="21" t="s">
        <v>1064</v>
      </c>
      <c r="C47" s="20" t="s">
        <v>801</v>
      </c>
      <c r="D47" s="21" t="s">
        <v>465</v>
      </c>
      <c r="E47" s="78">
        <v>32538.04</v>
      </c>
      <c r="F47" s="82">
        <f>(1-Содержание!$F$12/100)*Таблица1[[#This Row],[RRP*,                  руб. с НДС]]</f>
        <v>32440.425880000003</v>
      </c>
      <c r="G47" s="36" t="s">
        <v>1494</v>
      </c>
    </row>
    <row r="48" spans="1:7" ht="72.5" x14ac:dyDescent="0.35">
      <c r="A48" s="21" t="s">
        <v>893</v>
      </c>
      <c r="B48" s="21" t="s">
        <v>1065</v>
      </c>
      <c r="C48" s="20" t="s">
        <v>853</v>
      </c>
      <c r="D48" s="21" t="s">
        <v>466</v>
      </c>
      <c r="E48" s="78">
        <v>35779.520000000004</v>
      </c>
      <c r="F48" s="82">
        <f>(1-Содержание!$F$12/100)*Таблица1[[#This Row],[RRP*,                  руб. с НДС]]</f>
        <v>35672.181440000008</v>
      </c>
      <c r="G48" s="36" t="s">
        <v>1495</v>
      </c>
    </row>
    <row r="49" spans="1:7" ht="72.5" x14ac:dyDescent="0.35">
      <c r="A49" s="21" t="s">
        <v>893</v>
      </c>
      <c r="B49" s="21" t="s">
        <v>1066</v>
      </c>
      <c r="C49" s="20" t="s">
        <v>802</v>
      </c>
      <c r="D49" s="21" t="s">
        <v>466</v>
      </c>
      <c r="E49" s="78">
        <v>35236.639999999999</v>
      </c>
      <c r="F49" s="82">
        <f>(1-Содержание!$F$12/100)*Таблица1[[#This Row],[RRP*,                  руб. с НДС]]</f>
        <v>35130.930079999998</v>
      </c>
      <c r="G49" s="36" t="s">
        <v>1495</v>
      </c>
    </row>
    <row r="50" spans="1:7" ht="72.5" x14ac:dyDescent="0.35">
      <c r="A50" s="21" t="s">
        <v>893</v>
      </c>
      <c r="B50" s="21" t="s">
        <v>1067</v>
      </c>
      <c r="C50" s="20" t="s">
        <v>854</v>
      </c>
      <c r="D50" s="21" t="s">
        <v>468</v>
      </c>
      <c r="E50" s="78">
        <v>31688.760000000002</v>
      </c>
      <c r="F50" s="82">
        <f>(1-Содержание!$F$12/100)*Таблица1[[#This Row],[RRP*,                  руб. с НДС]]</f>
        <v>31593.693720000003</v>
      </c>
      <c r="G50" s="36" t="s">
        <v>1496</v>
      </c>
    </row>
    <row r="51" spans="1:7" ht="72.5" x14ac:dyDescent="0.35">
      <c r="A51" s="21" t="s">
        <v>893</v>
      </c>
      <c r="B51" s="21" t="s">
        <v>1068</v>
      </c>
      <c r="C51" s="20" t="s">
        <v>803</v>
      </c>
      <c r="D51" s="21" t="s">
        <v>468</v>
      </c>
      <c r="E51" s="78">
        <v>31145.88</v>
      </c>
      <c r="F51" s="82">
        <f>(1-Содержание!$F$12/100)*Таблица1[[#This Row],[RRP*,                  руб. с НДС]]</f>
        <v>31052.442360000001</v>
      </c>
      <c r="G51" s="36" t="s">
        <v>1496</v>
      </c>
    </row>
    <row r="52" spans="1:7" ht="72.5" x14ac:dyDescent="0.35">
      <c r="A52" s="21" t="s">
        <v>893</v>
      </c>
      <c r="B52" s="21" t="s">
        <v>1069</v>
      </c>
      <c r="C52" s="20" t="s">
        <v>855</v>
      </c>
      <c r="D52" s="21" t="s">
        <v>469</v>
      </c>
      <c r="E52" s="78">
        <v>35834.880000000005</v>
      </c>
      <c r="F52" s="82">
        <f>(1-Содержание!$F$12/100)*Таблица1[[#This Row],[RRP*,                  руб. с НДС]]</f>
        <v>35727.375360000005</v>
      </c>
      <c r="G52" s="36" t="s">
        <v>1497</v>
      </c>
    </row>
    <row r="53" spans="1:7" ht="72.5" x14ac:dyDescent="0.35">
      <c r="A53" s="21" t="s">
        <v>893</v>
      </c>
      <c r="B53" s="21" t="s">
        <v>1070</v>
      </c>
      <c r="C53" s="20" t="s">
        <v>804</v>
      </c>
      <c r="D53" s="21" t="s">
        <v>469</v>
      </c>
      <c r="E53" s="78">
        <v>35292</v>
      </c>
      <c r="F53" s="82">
        <f>(1-Содержание!$F$12/100)*Таблица1[[#This Row],[RRP*,                  руб. с НДС]]</f>
        <v>35186.124000000003</v>
      </c>
      <c r="G53" s="36" t="s">
        <v>1497</v>
      </c>
    </row>
    <row r="54" spans="1:7" ht="72.5" x14ac:dyDescent="0.35">
      <c r="A54" s="21" t="s">
        <v>893</v>
      </c>
      <c r="B54" s="21" t="s">
        <v>1071</v>
      </c>
      <c r="C54" s="20" t="s">
        <v>856</v>
      </c>
      <c r="D54" s="21" t="s">
        <v>470</v>
      </c>
      <c r="E54" s="78">
        <v>39985</v>
      </c>
      <c r="F54" s="82">
        <f>(1-Содержание!$F$12/100)*Таблица1[[#This Row],[RRP*,                  руб. с НДС]]</f>
        <v>39865.044999999998</v>
      </c>
      <c r="G54" s="36" t="s">
        <v>1498</v>
      </c>
    </row>
    <row r="55" spans="1:7" ht="72.5" x14ac:dyDescent="0.35">
      <c r="A55" s="21" t="s">
        <v>893</v>
      </c>
      <c r="B55" s="21" t="s">
        <v>1072</v>
      </c>
      <c r="C55" s="20" t="s">
        <v>805</v>
      </c>
      <c r="D55" s="21" t="s">
        <v>470</v>
      </c>
      <c r="E55" s="78">
        <v>39442.119999999995</v>
      </c>
      <c r="F55" s="82">
        <f>(1-Содержание!$F$12/100)*Таблица1[[#This Row],[RRP*,                  руб. с НДС]]</f>
        <v>39323.793639999996</v>
      </c>
      <c r="G55" s="36" t="s">
        <v>1498</v>
      </c>
    </row>
    <row r="56" spans="1:7" ht="72.5" x14ac:dyDescent="0.35">
      <c r="A56" s="21" t="s">
        <v>893</v>
      </c>
      <c r="B56" s="21" t="s">
        <v>1073</v>
      </c>
      <c r="C56" s="20" t="s">
        <v>857</v>
      </c>
      <c r="D56" s="21" t="s">
        <v>472</v>
      </c>
      <c r="E56" s="78">
        <v>32965.279999999999</v>
      </c>
      <c r="F56" s="82">
        <f>(1-Содержание!$F$12/100)*Таблица1[[#This Row],[RRP*,                  руб. с НДС]]</f>
        <v>32866.384160000001</v>
      </c>
      <c r="G56" s="36" t="s">
        <v>1499</v>
      </c>
    </row>
    <row r="57" spans="1:7" ht="72.5" x14ac:dyDescent="0.35">
      <c r="A57" s="21" t="s">
        <v>893</v>
      </c>
      <c r="B57" s="21" t="s">
        <v>1074</v>
      </c>
      <c r="C57" s="20" t="s">
        <v>806</v>
      </c>
      <c r="D57" s="21" t="s">
        <v>472</v>
      </c>
      <c r="E57" s="78">
        <v>32422.400000000001</v>
      </c>
      <c r="F57" s="82">
        <f>(1-Содержание!$F$12/100)*Таблица1[[#This Row],[RRP*,                  руб. с НДС]]</f>
        <v>32325.132800000003</v>
      </c>
      <c r="G57" s="36" t="s">
        <v>1499</v>
      </c>
    </row>
    <row r="58" spans="1:7" ht="72.5" x14ac:dyDescent="0.35">
      <c r="A58" s="21" t="s">
        <v>893</v>
      </c>
      <c r="B58" s="21" t="s">
        <v>1075</v>
      </c>
      <c r="C58" s="20" t="s">
        <v>858</v>
      </c>
      <c r="D58" s="21" t="s">
        <v>473</v>
      </c>
      <c r="E58" s="78">
        <v>37343.240000000005</v>
      </c>
      <c r="F58" s="82">
        <f>(1-Содержание!$F$12/100)*Таблица1[[#This Row],[RRP*,                  руб. с НДС]]</f>
        <v>37231.210280000007</v>
      </c>
      <c r="G58" s="36" t="s">
        <v>1500</v>
      </c>
    </row>
    <row r="59" spans="1:7" ht="72.5" x14ac:dyDescent="0.35">
      <c r="A59" s="21" t="s">
        <v>893</v>
      </c>
      <c r="B59" s="21" t="s">
        <v>1076</v>
      </c>
      <c r="C59" s="20" t="s">
        <v>807</v>
      </c>
      <c r="D59" s="21" t="s">
        <v>473</v>
      </c>
      <c r="E59" s="78">
        <v>36800.36</v>
      </c>
      <c r="F59" s="82">
        <f>(1-Содержание!$F$12/100)*Таблица1[[#This Row],[RRP*,                  руб. с НДС]]</f>
        <v>36689.958919999997</v>
      </c>
      <c r="G59" s="36" t="s">
        <v>1500</v>
      </c>
    </row>
    <row r="60" spans="1:7" ht="72.5" x14ac:dyDescent="0.35">
      <c r="A60" s="21" t="s">
        <v>893</v>
      </c>
      <c r="B60" s="21" t="s">
        <v>1077</v>
      </c>
      <c r="C60" s="20" t="s">
        <v>859</v>
      </c>
      <c r="D60" s="21" t="s">
        <v>474</v>
      </c>
      <c r="E60" s="78">
        <v>41725.240000000005</v>
      </c>
      <c r="F60" s="82">
        <f>(1-Содержание!$F$12/100)*Таблица1[[#This Row],[RRP*,                  руб. с НДС]]</f>
        <v>41600.064280000006</v>
      </c>
      <c r="G60" s="36" t="s">
        <v>1501</v>
      </c>
    </row>
    <row r="61" spans="1:7" ht="72.5" x14ac:dyDescent="0.35">
      <c r="A61" s="21" t="s">
        <v>893</v>
      </c>
      <c r="B61" s="21" t="s">
        <v>1078</v>
      </c>
      <c r="C61" s="20" t="s">
        <v>808</v>
      </c>
      <c r="D61" s="21" t="s">
        <v>474</v>
      </c>
      <c r="E61" s="78">
        <v>41182.36</v>
      </c>
      <c r="F61" s="82">
        <f>(1-Содержание!$F$12/100)*Таблица1[[#This Row],[RRP*,                  руб. с НДС]]</f>
        <v>41058.812920000004</v>
      </c>
      <c r="G61" s="36" t="s">
        <v>1501</v>
      </c>
    </row>
    <row r="62" spans="1:7" ht="72.5" x14ac:dyDescent="0.35">
      <c r="A62" s="21" t="s">
        <v>893</v>
      </c>
      <c r="B62" s="21" t="s">
        <v>1079</v>
      </c>
      <c r="C62" s="20" t="s">
        <v>860</v>
      </c>
      <c r="D62" s="21" t="s">
        <v>476</v>
      </c>
      <c r="E62" s="78">
        <v>34241.800000000003</v>
      </c>
      <c r="F62" s="82">
        <f>(1-Содержание!$F$12/100)*Таблица1[[#This Row],[RRP*,                  руб. с НДС]]</f>
        <v>34139.0746</v>
      </c>
      <c r="G62" s="36" t="s">
        <v>1502</v>
      </c>
    </row>
    <row r="63" spans="1:7" ht="72.5" x14ac:dyDescent="0.35">
      <c r="A63" s="21" t="s">
        <v>893</v>
      </c>
      <c r="B63" s="21" t="s">
        <v>1080</v>
      </c>
      <c r="C63" s="20" t="s">
        <v>809</v>
      </c>
      <c r="D63" s="21" t="s">
        <v>476</v>
      </c>
      <c r="E63" s="78">
        <v>33698.92</v>
      </c>
      <c r="F63" s="82">
        <f>(1-Содержание!$F$12/100)*Таблица1[[#This Row],[RRP*,                  руб. с НДС]]</f>
        <v>33597.823239999998</v>
      </c>
      <c r="G63" s="36" t="s">
        <v>1502</v>
      </c>
    </row>
    <row r="64" spans="1:7" ht="72.5" x14ac:dyDescent="0.35">
      <c r="A64" s="21" t="s">
        <v>893</v>
      </c>
      <c r="B64" s="21" t="s">
        <v>1081</v>
      </c>
      <c r="C64" s="20" t="s">
        <v>861</v>
      </c>
      <c r="D64" s="21" t="s">
        <v>477</v>
      </c>
      <c r="E64" s="78">
        <v>38851.64</v>
      </c>
      <c r="F64" s="82">
        <f>(1-Содержание!$F$12/100)*Таблица1[[#This Row],[RRP*,                  руб. с НДС]]</f>
        <v>38735.085079999997</v>
      </c>
      <c r="G64" s="36" t="s">
        <v>1503</v>
      </c>
    </row>
    <row r="65" spans="1:7" ht="72.5" x14ac:dyDescent="0.35">
      <c r="A65" s="21" t="s">
        <v>893</v>
      </c>
      <c r="B65" s="21" t="s">
        <v>1082</v>
      </c>
      <c r="C65" s="20" t="s">
        <v>810</v>
      </c>
      <c r="D65" s="21" t="s">
        <v>477</v>
      </c>
      <c r="E65" s="78">
        <v>38308.759999999995</v>
      </c>
      <c r="F65" s="82">
        <f>(1-Содержание!$F$12/100)*Таблица1[[#This Row],[RRP*,                  руб. с НДС]]</f>
        <v>38193.833719999995</v>
      </c>
      <c r="G65" s="36" t="s">
        <v>1503</v>
      </c>
    </row>
    <row r="66" spans="1:7" ht="72.5" x14ac:dyDescent="0.35">
      <c r="A66" s="21" t="s">
        <v>893</v>
      </c>
      <c r="B66" s="21" t="s">
        <v>1083</v>
      </c>
      <c r="C66" s="20" t="s">
        <v>862</v>
      </c>
      <c r="D66" s="21" t="s">
        <v>478</v>
      </c>
      <c r="E66" s="78">
        <v>43465.279999999999</v>
      </c>
      <c r="F66" s="82">
        <f>(1-Содержание!$F$12/100)*Таблица1[[#This Row],[RRP*,                  руб. с НДС]]</f>
        <v>43334.884160000001</v>
      </c>
      <c r="G66" s="36" t="s">
        <v>1504</v>
      </c>
    </row>
    <row r="67" spans="1:7" ht="72.5" x14ac:dyDescent="0.35">
      <c r="A67" s="21" t="s">
        <v>893</v>
      </c>
      <c r="B67" s="21" t="s">
        <v>1084</v>
      </c>
      <c r="C67" s="20" t="s">
        <v>811</v>
      </c>
      <c r="D67" s="21" t="s">
        <v>478</v>
      </c>
      <c r="E67" s="78">
        <v>42922.400000000001</v>
      </c>
      <c r="F67" s="82">
        <f>(1-Содержание!$F$12/100)*Таблица1[[#This Row],[RRP*,                  руб. с НДС]]</f>
        <v>42793.632799999999</v>
      </c>
      <c r="G67" s="36" t="s">
        <v>1504</v>
      </c>
    </row>
    <row r="68" spans="1:7" ht="72.5" x14ac:dyDescent="0.35">
      <c r="A68" s="21" t="s">
        <v>893</v>
      </c>
      <c r="B68" s="21" t="s">
        <v>1085</v>
      </c>
      <c r="C68" s="20" t="s">
        <v>863</v>
      </c>
      <c r="D68" s="21" t="s">
        <v>480</v>
      </c>
      <c r="E68" s="78">
        <v>35518.36</v>
      </c>
      <c r="F68" s="82">
        <f>(1-Содержание!$F$12/100)*Таблица1[[#This Row],[RRP*,                  руб. с НДС]]</f>
        <v>35411.804920000002</v>
      </c>
      <c r="G68" s="36" t="s">
        <v>1505</v>
      </c>
    </row>
    <row r="69" spans="1:7" ht="72.5" x14ac:dyDescent="0.35">
      <c r="A69" s="21" t="s">
        <v>893</v>
      </c>
      <c r="B69" s="21" t="s">
        <v>1086</v>
      </c>
      <c r="C69" s="20" t="s">
        <v>812</v>
      </c>
      <c r="D69" s="21" t="s">
        <v>480</v>
      </c>
      <c r="E69" s="78">
        <v>34975.479999999996</v>
      </c>
      <c r="F69" s="82">
        <f>(1-Содержание!$F$12/100)*Таблица1[[#This Row],[RRP*,                  руб. с НДС]]</f>
        <v>34870.553559999993</v>
      </c>
      <c r="G69" s="36" t="s">
        <v>1505</v>
      </c>
    </row>
    <row r="70" spans="1:7" ht="72.5" x14ac:dyDescent="0.35">
      <c r="A70" s="21" t="s">
        <v>893</v>
      </c>
      <c r="B70" s="21" t="s">
        <v>1087</v>
      </c>
      <c r="C70" s="20" t="s">
        <v>864</v>
      </c>
      <c r="D70" s="21" t="s">
        <v>481</v>
      </c>
      <c r="E70" s="78">
        <v>40360</v>
      </c>
      <c r="F70" s="82">
        <f>(1-Содержание!$F$12/100)*Таблица1[[#This Row],[RRP*,                  руб. с НДС]]</f>
        <v>40238.92</v>
      </c>
      <c r="G70" s="36" t="s">
        <v>1506</v>
      </c>
    </row>
    <row r="71" spans="1:7" ht="72.5" x14ac:dyDescent="0.35">
      <c r="A71" s="21" t="s">
        <v>893</v>
      </c>
      <c r="B71" s="21" t="s">
        <v>1088</v>
      </c>
      <c r="C71" s="20" t="s">
        <v>813</v>
      </c>
      <c r="D71" s="21" t="s">
        <v>481</v>
      </c>
      <c r="E71" s="78">
        <v>39817.119999999995</v>
      </c>
      <c r="F71" s="82">
        <f>(1-Содержание!$F$12/100)*Таблица1[[#This Row],[RRP*,                  руб. с НДС]]</f>
        <v>39697.668639999996</v>
      </c>
      <c r="G71" s="36" t="s">
        <v>1506</v>
      </c>
    </row>
    <row r="72" spans="1:7" ht="72.5" x14ac:dyDescent="0.35">
      <c r="A72" s="21" t="s">
        <v>893</v>
      </c>
      <c r="B72" s="21" t="s">
        <v>1089</v>
      </c>
      <c r="C72" s="20" t="s">
        <v>865</v>
      </c>
      <c r="D72" s="21" t="s">
        <v>482</v>
      </c>
      <c r="E72" s="78">
        <v>45205.479999999996</v>
      </c>
      <c r="F72" s="82">
        <f>(1-Содержание!$F$12/100)*Таблица1[[#This Row],[RRP*,                  руб. с НДС]]</f>
        <v>45069.863559999998</v>
      </c>
      <c r="G72" s="36" t="s">
        <v>1507</v>
      </c>
    </row>
    <row r="73" spans="1:7" ht="72.5" x14ac:dyDescent="0.35">
      <c r="A73" s="21" t="s">
        <v>893</v>
      </c>
      <c r="B73" s="21" t="s">
        <v>1090</v>
      </c>
      <c r="C73" s="20" t="s">
        <v>814</v>
      </c>
      <c r="D73" s="21" t="s">
        <v>482</v>
      </c>
      <c r="E73" s="78">
        <v>44662.6</v>
      </c>
      <c r="F73" s="82">
        <f>(1-Содержание!$F$12/100)*Таблица1[[#This Row],[RRP*,                  руб. с НДС]]</f>
        <v>44528.612199999996</v>
      </c>
      <c r="G73" s="36" t="s">
        <v>1507</v>
      </c>
    </row>
    <row r="74" spans="1:7" ht="72.5" x14ac:dyDescent="0.35">
      <c r="A74" s="21" t="s">
        <v>893</v>
      </c>
      <c r="B74" s="21" t="s">
        <v>1091</v>
      </c>
      <c r="C74" s="20" t="s">
        <v>866</v>
      </c>
      <c r="D74" s="21" t="s">
        <v>484</v>
      </c>
      <c r="E74" s="78">
        <v>36794.880000000005</v>
      </c>
      <c r="F74" s="82">
        <f>(1-Содержание!$F$12/100)*Таблица1[[#This Row],[RRP*,                  руб. с НДС]]</f>
        <v>36684.495360000008</v>
      </c>
      <c r="G74" s="36" t="s">
        <v>1508</v>
      </c>
    </row>
    <row r="75" spans="1:7" ht="72.5" x14ac:dyDescent="0.35">
      <c r="A75" s="21" t="s">
        <v>893</v>
      </c>
      <c r="B75" s="21" t="s">
        <v>1092</v>
      </c>
      <c r="C75" s="20" t="s">
        <v>815</v>
      </c>
      <c r="D75" s="21" t="s">
        <v>484</v>
      </c>
      <c r="E75" s="78">
        <v>36252</v>
      </c>
      <c r="F75" s="82">
        <f>(1-Содержание!$F$12/100)*Таблица1[[#This Row],[RRP*,                  руб. с НДС]]</f>
        <v>36143.243999999999</v>
      </c>
      <c r="G75" s="36" t="s">
        <v>1508</v>
      </c>
    </row>
    <row r="76" spans="1:7" ht="72.5" x14ac:dyDescent="0.35">
      <c r="A76" s="21" t="s">
        <v>893</v>
      </c>
      <c r="B76" s="21" t="s">
        <v>1093</v>
      </c>
      <c r="C76" s="20" t="s">
        <v>867</v>
      </c>
      <c r="D76" s="21" t="s">
        <v>485</v>
      </c>
      <c r="E76" s="78">
        <v>41868.199999999997</v>
      </c>
      <c r="F76" s="82">
        <f>(1-Содержание!$F$12/100)*Таблица1[[#This Row],[RRP*,                  руб. с НДС]]</f>
        <v>41742.595399999998</v>
      </c>
      <c r="G76" s="36" t="s">
        <v>1509</v>
      </c>
    </row>
    <row r="77" spans="1:7" ht="72.5" x14ac:dyDescent="0.35">
      <c r="A77" s="21" t="s">
        <v>893</v>
      </c>
      <c r="B77" s="21" t="s">
        <v>1094</v>
      </c>
      <c r="C77" s="20" t="s">
        <v>816</v>
      </c>
      <c r="D77" s="21" t="s">
        <v>485</v>
      </c>
      <c r="E77" s="78">
        <v>41325.32</v>
      </c>
      <c r="F77" s="82">
        <f>(1-Содержание!$F$12/100)*Таблица1[[#This Row],[RRP*,                  руб. с НДС]]</f>
        <v>41201.344039999996</v>
      </c>
      <c r="G77" s="36" t="s">
        <v>1509</v>
      </c>
    </row>
    <row r="78" spans="1:7" ht="72.5" x14ac:dyDescent="0.35">
      <c r="A78" s="21" t="s">
        <v>893</v>
      </c>
      <c r="B78" s="21" t="s">
        <v>1095</v>
      </c>
      <c r="C78" s="20" t="s">
        <v>868</v>
      </c>
      <c r="D78" s="21" t="s">
        <v>486</v>
      </c>
      <c r="E78" s="78">
        <v>46945.520000000004</v>
      </c>
      <c r="F78" s="82">
        <f>(1-Содержание!$F$12/100)*Таблица1[[#This Row],[RRP*,                  руб. с НДС]]</f>
        <v>46804.683440000001</v>
      </c>
      <c r="G78" s="36" t="s">
        <v>1510</v>
      </c>
    </row>
    <row r="79" spans="1:7" ht="72.5" x14ac:dyDescent="0.35">
      <c r="A79" s="21" t="s">
        <v>893</v>
      </c>
      <c r="B79" s="21" t="s">
        <v>1096</v>
      </c>
      <c r="C79" s="20" t="s">
        <v>817</v>
      </c>
      <c r="D79" s="21" t="s">
        <v>486</v>
      </c>
      <c r="E79" s="78">
        <v>46402.64</v>
      </c>
      <c r="F79" s="82">
        <f>(1-Содержание!$F$12/100)*Таблица1[[#This Row],[RRP*,                  руб. с НДС]]</f>
        <v>46263.432079999999</v>
      </c>
      <c r="G79" s="36" t="s">
        <v>1510</v>
      </c>
    </row>
    <row r="80" spans="1:7" ht="72.5" x14ac:dyDescent="0.35">
      <c r="A80" s="21" t="s">
        <v>893</v>
      </c>
      <c r="B80" s="21" t="s">
        <v>1097</v>
      </c>
      <c r="C80" s="20" t="s">
        <v>869</v>
      </c>
      <c r="D80" s="21" t="s">
        <v>887</v>
      </c>
      <c r="E80" s="78">
        <v>15781.64</v>
      </c>
      <c r="F80" s="82">
        <f>(1-Содержание!$F$12/100)*Таблица1[[#This Row],[RRP*,                  руб. с НДС]]</f>
        <v>15734.29508</v>
      </c>
      <c r="G80" s="36" t="s">
        <v>1511</v>
      </c>
    </row>
    <row r="81" spans="1:7" ht="72.5" x14ac:dyDescent="0.35">
      <c r="A81" s="21" t="s">
        <v>893</v>
      </c>
      <c r="B81" s="21" t="s">
        <v>1098</v>
      </c>
      <c r="C81" s="20" t="s">
        <v>818</v>
      </c>
      <c r="D81" s="21" t="s">
        <v>887</v>
      </c>
      <c r="E81" s="78">
        <v>15238.76</v>
      </c>
      <c r="F81" s="82">
        <f>(1-Содержание!$F$12/100)*Таблица1[[#This Row],[RRP*,                  руб. с НДС]]</f>
        <v>15193.04372</v>
      </c>
      <c r="G81" s="36" t="s">
        <v>1511</v>
      </c>
    </row>
    <row r="82" spans="1:7" ht="72.5" x14ac:dyDescent="0.35">
      <c r="A82" s="21" t="s">
        <v>893</v>
      </c>
      <c r="B82" s="21" t="s">
        <v>1099</v>
      </c>
      <c r="C82" s="20" t="s">
        <v>870</v>
      </c>
      <c r="D82" s="21" t="s">
        <v>888</v>
      </c>
      <c r="E82" s="78">
        <v>16998.800000000003</v>
      </c>
      <c r="F82" s="82">
        <f>(1-Содержание!$F$12/100)*Таблица1[[#This Row],[RRP*,                  руб. с НДС]]</f>
        <v>16947.803600000003</v>
      </c>
      <c r="G82" s="36" t="s">
        <v>1512</v>
      </c>
    </row>
    <row r="83" spans="1:7" ht="72.5" x14ac:dyDescent="0.35">
      <c r="A83" s="21" t="s">
        <v>893</v>
      </c>
      <c r="B83" s="21" t="s">
        <v>1100</v>
      </c>
      <c r="C83" s="20" t="s">
        <v>819</v>
      </c>
      <c r="D83" s="21" t="s">
        <v>888</v>
      </c>
      <c r="E83" s="78">
        <v>16455.920000000002</v>
      </c>
      <c r="F83" s="82">
        <f>(1-Содержание!$F$12/100)*Таблица1[[#This Row],[RRP*,                  руб. с НДС]]</f>
        <v>16406.552240000001</v>
      </c>
      <c r="G83" s="36" t="s">
        <v>1512</v>
      </c>
    </row>
    <row r="84" spans="1:7" ht="72.5" x14ac:dyDescent="0.35">
      <c r="A84" s="21" t="s">
        <v>893</v>
      </c>
      <c r="B84" s="21" t="s">
        <v>1101</v>
      </c>
      <c r="C84" s="20" t="s">
        <v>871</v>
      </c>
      <c r="D84" s="21" t="s">
        <v>889</v>
      </c>
      <c r="E84" s="78">
        <v>18220.120000000003</v>
      </c>
      <c r="F84" s="82">
        <f>(1-Содержание!$F$12/100)*Таблица1[[#This Row],[RRP*,                  руб. с НДС]]</f>
        <v>18165.459640000001</v>
      </c>
      <c r="G84" s="36" t="s">
        <v>1513</v>
      </c>
    </row>
    <row r="85" spans="1:7" ht="72.5" x14ac:dyDescent="0.35">
      <c r="A85" s="21" t="s">
        <v>893</v>
      </c>
      <c r="B85" s="21" t="s">
        <v>1102</v>
      </c>
      <c r="C85" s="20" t="s">
        <v>820</v>
      </c>
      <c r="D85" s="21" t="s">
        <v>889</v>
      </c>
      <c r="E85" s="78">
        <v>17677.240000000002</v>
      </c>
      <c r="F85" s="82">
        <f>(1-Содержание!$F$12/100)*Таблица1[[#This Row],[RRP*,                  руб. с НДС]]</f>
        <v>17624.208280000003</v>
      </c>
      <c r="G85" s="36" t="s">
        <v>1513</v>
      </c>
    </row>
    <row r="86" spans="1:7" ht="72.5" x14ac:dyDescent="0.35">
      <c r="A86" s="21" t="s">
        <v>893</v>
      </c>
      <c r="B86" s="21" t="s">
        <v>1103</v>
      </c>
      <c r="C86" s="20" t="s">
        <v>872</v>
      </c>
      <c r="D86" s="21" t="s">
        <v>890</v>
      </c>
      <c r="E86" s="78">
        <v>16910.800000000003</v>
      </c>
      <c r="F86" s="82">
        <f>(1-Содержание!$F$12/100)*Таблица1[[#This Row],[RRP*,                  руб. с НДС]]</f>
        <v>16860.067600000002</v>
      </c>
      <c r="G86" s="36" t="s">
        <v>1514</v>
      </c>
    </row>
    <row r="87" spans="1:7" ht="72.5" x14ac:dyDescent="0.35">
      <c r="A87" s="21" t="s">
        <v>893</v>
      </c>
      <c r="B87" s="21" t="s">
        <v>1104</v>
      </c>
      <c r="C87" s="20" t="s">
        <v>821</v>
      </c>
      <c r="D87" s="21" t="s">
        <v>890</v>
      </c>
      <c r="E87" s="78">
        <v>16367.920000000002</v>
      </c>
      <c r="F87" s="82">
        <f>(1-Содержание!$F$12/100)*Таблица1[[#This Row],[RRP*,                  руб. с НДС]]</f>
        <v>16318.816240000002</v>
      </c>
      <c r="G87" s="36" t="s">
        <v>1514</v>
      </c>
    </row>
    <row r="88" spans="1:7" ht="72.5" x14ac:dyDescent="0.35">
      <c r="A88" s="21" t="s">
        <v>893</v>
      </c>
      <c r="B88" s="21" t="s">
        <v>1105</v>
      </c>
      <c r="C88" s="20" t="s">
        <v>873</v>
      </c>
      <c r="D88" s="21" t="s">
        <v>891</v>
      </c>
      <c r="E88" s="78">
        <v>18323.160000000003</v>
      </c>
      <c r="F88" s="82">
        <f>(1-Содержание!$F$12/100)*Таблица1[[#This Row],[RRP*,                  руб. с НДС]]</f>
        <v>18268.190520000004</v>
      </c>
      <c r="G88" s="36" t="s">
        <v>1515</v>
      </c>
    </row>
    <row r="89" spans="1:7" ht="72.5" x14ac:dyDescent="0.35">
      <c r="A89" s="21" t="s">
        <v>893</v>
      </c>
      <c r="B89" s="21" t="s">
        <v>1106</v>
      </c>
      <c r="C89" s="20" t="s">
        <v>822</v>
      </c>
      <c r="D89" s="21" t="s">
        <v>891</v>
      </c>
      <c r="E89" s="78">
        <v>17780.280000000002</v>
      </c>
      <c r="F89" s="82">
        <f>(1-Содержание!$F$12/100)*Таблица1[[#This Row],[RRP*,                  руб. с НДС]]</f>
        <v>17726.939160000002</v>
      </c>
      <c r="G89" s="36" t="s">
        <v>1515</v>
      </c>
    </row>
    <row r="90" spans="1:7" ht="72.5" x14ac:dyDescent="0.35">
      <c r="A90" s="21" t="s">
        <v>893</v>
      </c>
      <c r="B90" s="21" t="s">
        <v>1107</v>
      </c>
      <c r="C90" s="20" t="s">
        <v>874</v>
      </c>
      <c r="D90" s="21" t="s">
        <v>892</v>
      </c>
      <c r="E90" s="78">
        <v>19739.36</v>
      </c>
      <c r="F90" s="82">
        <f>(1-Содержание!$F$12/100)*Таблица1[[#This Row],[RRP*,                  руб. с НДС]]</f>
        <v>19680.141920000002</v>
      </c>
      <c r="G90" s="36" t="s">
        <v>1516</v>
      </c>
    </row>
    <row r="91" spans="1:7" ht="72.5" x14ac:dyDescent="0.35">
      <c r="A91" s="21" t="s">
        <v>893</v>
      </c>
      <c r="B91" s="21" t="s">
        <v>1108</v>
      </c>
      <c r="C91" s="20" t="s">
        <v>823</v>
      </c>
      <c r="D91" s="21" t="s">
        <v>892</v>
      </c>
      <c r="E91" s="78">
        <v>19196.480000000003</v>
      </c>
      <c r="F91" s="82">
        <f>(1-Содержание!$F$12/100)*Таблица1[[#This Row],[RRP*,                  руб. с НДС]]</f>
        <v>19138.890560000003</v>
      </c>
      <c r="G91" s="36" t="s">
        <v>1516</v>
      </c>
    </row>
    <row r="92" spans="1:7" ht="72.5" x14ac:dyDescent="0.35">
      <c r="A92" s="21" t="s">
        <v>893</v>
      </c>
      <c r="B92" s="21" t="s">
        <v>1109</v>
      </c>
      <c r="C92" s="20" t="s">
        <v>875</v>
      </c>
      <c r="D92" s="21" t="s">
        <v>488</v>
      </c>
      <c r="E92" s="78">
        <v>18040.120000000003</v>
      </c>
      <c r="F92" s="82">
        <f>(1-Содержание!$F$12/100)*Таблица1[[#This Row],[RRP*,                  руб. с НДС]]</f>
        <v>17985.999640000002</v>
      </c>
      <c r="G92" s="36" t="s">
        <v>1517</v>
      </c>
    </row>
    <row r="93" spans="1:7" ht="72.5" x14ac:dyDescent="0.35">
      <c r="A93" s="21" t="s">
        <v>893</v>
      </c>
      <c r="B93" s="21" t="s">
        <v>1110</v>
      </c>
      <c r="C93" s="20" t="s">
        <v>824</v>
      </c>
      <c r="D93" s="21" t="s">
        <v>488</v>
      </c>
      <c r="E93" s="78">
        <v>17497.240000000002</v>
      </c>
      <c r="F93" s="82">
        <f>(1-Содержание!$F$12/100)*Таблица1[[#This Row],[RRP*,                  руб. с НДС]]</f>
        <v>17444.74828</v>
      </c>
      <c r="G93" s="36" t="s">
        <v>1517</v>
      </c>
    </row>
    <row r="94" spans="1:7" ht="72.5" x14ac:dyDescent="0.35">
      <c r="A94" s="21" t="s">
        <v>893</v>
      </c>
      <c r="B94" s="21" t="s">
        <v>1111</v>
      </c>
      <c r="C94" s="20" t="s">
        <v>876</v>
      </c>
      <c r="D94" s="21" t="s">
        <v>489</v>
      </c>
      <c r="E94" s="78">
        <v>19647.36</v>
      </c>
      <c r="F94" s="82">
        <f>(1-Содержание!$F$12/100)*Таблица1[[#This Row],[RRP*,                  руб. с НДС]]</f>
        <v>19588.41792</v>
      </c>
      <c r="G94" s="36" t="s">
        <v>1518</v>
      </c>
    </row>
    <row r="95" spans="1:7" ht="72.5" x14ac:dyDescent="0.35">
      <c r="A95" s="21" t="s">
        <v>893</v>
      </c>
      <c r="B95" s="21" t="s">
        <v>1112</v>
      </c>
      <c r="C95" s="20" t="s">
        <v>825</v>
      </c>
      <c r="D95" s="21" t="s">
        <v>489</v>
      </c>
      <c r="E95" s="78">
        <v>19104.480000000003</v>
      </c>
      <c r="F95" s="82">
        <f>(1-Содержание!$F$12/100)*Таблица1[[#This Row],[RRP*,                  руб. с НДС]]</f>
        <v>19047.166560000001</v>
      </c>
      <c r="G95" s="36" t="s">
        <v>1518</v>
      </c>
    </row>
    <row r="96" spans="1:7" ht="72.5" x14ac:dyDescent="0.35">
      <c r="A96" s="21" t="s">
        <v>893</v>
      </c>
      <c r="B96" s="21" t="s">
        <v>1113</v>
      </c>
      <c r="C96" s="20" t="s">
        <v>877</v>
      </c>
      <c r="D96" s="21" t="s">
        <v>490</v>
      </c>
      <c r="E96" s="78">
        <v>21258.760000000002</v>
      </c>
      <c r="F96" s="82">
        <f>(1-Содержание!$F$12/100)*Таблица1[[#This Row],[RRP*,                  руб. с НДС]]</f>
        <v>21194.98372</v>
      </c>
      <c r="G96" s="36" t="s">
        <v>1519</v>
      </c>
    </row>
    <row r="97" spans="1:7" ht="72.5" x14ac:dyDescent="0.35">
      <c r="A97" s="21" t="s">
        <v>893</v>
      </c>
      <c r="B97" s="21" t="s">
        <v>1114</v>
      </c>
      <c r="C97" s="20" t="s">
        <v>826</v>
      </c>
      <c r="D97" s="21" t="s">
        <v>490</v>
      </c>
      <c r="E97" s="78">
        <v>20715.88</v>
      </c>
      <c r="F97" s="82">
        <f>(1-Содержание!$F$12/100)*Таблица1[[#This Row],[RRP*,                  руб. с НДС]]</f>
        <v>20653.732360000002</v>
      </c>
      <c r="G97" s="36" t="s">
        <v>1519</v>
      </c>
    </row>
    <row r="98" spans="1:7" ht="72.5" x14ac:dyDescent="0.35">
      <c r="A98" s="21" t="s">
        <v>893</v>
      </c>
      <c r="B98" s="21" t="s">
        <v>1115</v>
      </c>
      <c r="C98" s="20" t="s">
        <v>878</v>
      </c>
      <c r="D98" s="21" t="s">
        <v>492</v>
      </c>
      <c r="E98" s="78">
        <v>19169.440000000002</v>
      </c>
      <c r="F98" s="82">
        <f>(1-Содержание!$F$12/100)*Таблица1[[#This Row],[RRP*,                  руб. с НДС]]</f>
        <v>19111.931680000002</v>
      </c>
      <c r="G98" s="36" t="s">
        <v>1520</v>
      </c>
    </row>
    <row r="99" spans="1:7" ht="72.5" x14ac:dyDescent="0.35">
      <c r="A99" s="21" t="s">
        <v>893</v>
      </c>
      <c r="B99" s="21" t="s">
        <v>1116</v>
      </c>
      <c r="C99" s="20" t="s">
        <v>827</v>
      </c>
      <c r="D99" s="21" t="s">
        <v>492</v>
      </c>
      <c r="E99" s="78">
        <v>18626.560000000001</v>
      </c>
      <c r="F99" s="82">
        <f>(1-Содержание!$F$12/100)*Таблица1[[#This Row],[RRP*,                  руб. с НДС]]</f>
        <v>18570.680319999999</v>
      </c>
      <c r="G99" s="36" t="s">
        <v>1520</v>
      </c>
    </row>
    <row r="100" spans="1:7" ht="72.5" x14ac:dyDescent="0.35">
      <c r="A100" s="21" t="s">
        <v>893</v>
      </c>
      <c r="B100" s="21" t="s">
        <v>1117</v>
      </c>
      <c r="C100" s="20" t="s">
        <v>879</v>
      </c>
      <c r="D100" s="21" t="s">
        <v>493</v>
      </c>
      <c r="E100" s="78">
        <v>20971.72</v>
      </c>
      <c r="F100" s="82">
        <f>(1-Содержание!$F$12/100)*Таблица1[[#This Row],[RRP*,                  руб. с НДС]]</f>
        <v>20908.804840000001</v>
      </c>
      <c r="G100" s="36" t="s">
        <v>1521</v>
      </c>
    </row>
    <row r="101" spans="1:7" ht="72.5" x14ac:dyDescent="0.35">
      <c r="A101" s="21" t="s">
        <v>893</v>
      </c>
      <c r="B101" s="21" t="s">
        <v>1118</v>
      </c>
      <c r="C101" s="20" t="s">
        <v>828</v>
      </c>
      <c r="D101" s="21" t="s">
        <v>493</v>
      </c>
      <c r="E101" s="78">
        <v>20428.84</v>
      </c>
      <c r="F101" s="82">
        <f>(1-Содержание!$F$12/100)*Таблица1[[#This Row],[RRP*,                  руб. с НДС]]</f>
        <v>20367.553479999999</v>
      </c>
      <c r="G101" s="36" t="s">
        <v>1521</v>
      </c>
    </row>
    <row r="102" spans="1:7" ht="72.5" x14ac:dyDescent="0.35">
      <c r="A102" s="21" t="s">
        <v>893</v>
      </c>
      <c r="B102" s="21" t="s">
        <v>1119</v>
      </c>
      <c r="C102" s="20" t="s">
        <v>880</v>
      </c>
      <c r="D102" s="21" t="s">
        <v>494</v>
      </c>
      <c r="E102" s="78">
        <v>22778.04</v>
      </c>
      <c r="F102" s="82">
        <f>(1-Содержание!$F$12/100)*Таблица1[[#This Row],[RRP*,                  руб. с НДС]]</f>
        <v>22709.705880000001</v>
      </c>
      <c r="G102" s="36" t="s">
        <v>1522</v>
      </c>
    </row>
    <row r="103" spans="1:7" ht="72.5" x14ac:dyDescent="0.35">
      <c r="A103" s="21" t="s">
        <v>893</v>
      </c>
      <c r="B103" s="21" t="s">
        <v>1120</v>
      </c>
      <c r="C103" s="20" t="s">
        <v>829</v>
      </c>
      <c r="D103" s="21" t="s">
        <v>494</v>
      </c>
      <c r="E103" s="78">
        <v>22235.160000000003</v>
      </c>
      <c r="F103" s="82">
        <f>(1-Содержание!$F$12/100)*Таблица1[[#This Row],[RRP*,                  руб. с НДС]]</f>
        <v>22168.454520000003</v>
      </c>
      <c r="G103" s="36" t="s">
        <v>1522</v>
      </c>
    </row>
    <row r="104" spans="1:7" ht="72.5" x14ac:dyDescent="0.35">
      <c r="A104" s="21" t="s">
        <v>893</v>
      </c>
      <c r="B104" s="21" t="s">
        <v>1121</v>
      </c>
      <c r="C104" s="20" t="s">
        <v>881</v>
      </c>
      <c r="D104" s="21" t="s">
        <v>496</v>
      </c>
      <c r="E104" s="78">
        <v>19350.440000000002</v>
      </c>
      <c r="F104" s="82">
        <f>(1-Содержание!$F$12/100)*Таблица1[[#This Row],[RRP*,                  руб. с НДС]]</f>
        <v>19292.388680000004</v>
      </c>
      <c r="G104" s="36" t="s">
        <v>1523</v>
      </c>
    </row>
    <row r="105" spans="1:7" ht="72.5" x14ac:dyDescent="0.35">
      <c r="A105" s="21" t="s">
        <v>893</v>
      </c>
      <c r="B105" s="21" t="s">
        <v>1122</v>
      </c>
      <c r="C105" s="20" t="s">
        <v>830</v>
      </c>
      <c r="D105" s="21" t="s">
        <v>496</v>
      </c>
      <c r="E105" s="78">
        <v>18807.560000000001</v>
      </c>
      <c r="F105" s="82">
        <f>(1-Содержание!$F$12/100)*Таблица1[[#This Row],[RRP*,                  руб. с НДС]]</f>
        <v>18751.137320000002</v>
      </c>
      <c r="G105" s="36" t="s">
        <v>1523</v>
      </c>
    </row>
    <row r="106" spans="1:7" ht="72.5" x14ac:dyDescent="0.35">
      <c r="A106" s="21" t="s">
        <v>893</v>
      </c>
      <c r="B106" s="21" t="s">
        <v>1123</v>
      </c>
      <c r="C106" s="20" t="s">
        <v>882</v>
      </c>
      <c r="D106" s="21" t="s">
        <v>497</v>
      </c>
      <c r="E106" s="78">
        <v>22127.96</v>
      </c>
      <c r="F106" s="82">
        <f>(1-Содержание!$F$12/100)*Таблица1[[#This Row],[RRP*,                  руб. с НДС]]</f>
        <v>22061.576119999998</v>
      </c>
      <c r="G106" s="36" t="s">
        <v>1524</v>
      </c>
    </row>
    <row r="107" spans="1:7" ht="72.5" x14ac:dyDescent="0.35">
      <c r="A107" s="21" t="s">
        <v>893</v>
      </c>
      <c r="B107" s="21" t="s">
        <v>1124</v>
      </c>
      <c r="C107" s="20" t="s">
        <v>831</v>
      </c>
      <c r="D107" s="21" t="s">
        <v>497</v>
      </c>
      <c r="E107" s="78">
        <v>21585.08</v>
      </c>
      <c r="F107" s="82">
        <f>(1-Содержание!$F$12/100)*Таблица1[[#This Row],[RRP*,                  руб. с НДС]]</f>
        <v>21520.324760000003</v>
      </c>
      <c r="G107" s="36" t="s">
        <v>1524</v>
      </c>
    </row>
    <row r="108" spans="1:7" ht="72.5" x14ac:dyDescent="0.35">
      <c r="A108" s="21" t="s">
        <v>893</v>
      </c>
      <c r="B108" s="21" t="s">
        <v>1125</v>
      </c>
      <c r="C108" s="20" t="s">
        <v>883</v>
      </c>
      <c r="D108" s="21" t="s">
        <v>498</v>
      </c>
      <c r="E108" s="78">
        <v>23346.720000000001</v>
      </c>
      <c r="F108" s="82">
        <f>(1-Содержание!$F$12/100)*Таблица1[[#This Row],[RRP*,                  руб. с НДС]]</f>
        <v>23276.679840000001</v>
      </c>
      <c r="G108" s="36" t="s">
        <v>1525</v>
      </c>
    </row>
    <row r="109" spans="1:7" ht="72.5" x14ac:dyDescent="0.35">
      <c r="A109" s="21" t="s">
        <v>893</v>
      </c>
      <c r="B109" s="21" t="s">
        <v>1126</v>
      </c>
      <c r="C109" s="20" t="s">
        <v>832</v>
      </c>
      <c r="D109" s="21" t="s">
        <v>498</v>
      </c>
      <c r="E109" s="78">
        <v>22803.840000000004</v>
      </c>
      <c r="F109" s="82">
        <f>(1-Содержание!$F$12/100)*Таблица1[[#This Row],[RRP*,                  руб. с НДС]]</f>
        <v>22735.428480000002</v>
      </c>
      <c r="G109" s="36" t="s">
        <v>1525</v>
      </c>
    </row>
    <row r="110" spans="1:7" ht="72.5" x14ac:dyDescent="0.35">
      <c r="A110" s="21" t="s">
        <v>893</v>
      </c>
      <c r="B110" s="21" t="s">
        <v>1127</v>
      </c>
      <c r="C110" s="20" t="s">
        <v>884</v>
      </c>
      <c r="D110" s="21" t="s">
        <v>500</v>
      </c>
      <c r="E110" s="78">
        <v>21690.52</v>
      </c>
      <c r="F110" s="82">
        <f>(1-Содержание!$F$12/100)*Таблица1[[#This Row],[RRP*,                  руб. с НДС]]</f>
        <v>21625.44844</v>
      </c>
      <c r="G110" s="36" t="s">
        <v>1526</v>
      </c>
    </row>
    <row r="111" spans="1:7" ht="72.5" x14ac:dyDescent="0.35">
      <c r="A111" s="21" t="s">
        <v>893</v>
      </c>
      <c r="B111" s="21" t="s">
        <v>1128</v>
      </c>
      <c r="C111" s="20" t="s">
        <v>833</v>
      </c>
      <c r="D111" s="21" t="s">
        <v>500</v>
      </c>
      <c r="E111" s="78">
        <v>21147.64</v>
      </c>
      <c r="F111" s="82">
        <f>(1-Содержание!$F$12/100)*Таблица1[[#This Row],[RRP*,                  руб. с НДС]]</f>
        <v>21084.197079999998</v>
      </c>
      <c r="G111" s="36" t="s">
        <v>1526</v>
      </c>
    </row>
    <row r="112" spans="1:7" ht="72.5" x14ac:dyDescent="0.35">
      <c r="A112" s="21" t="s">
        <v>893</v>
      </c>
      <c r="B112" s="21" t="s">
        <v>1129</v>
      </c>
      <c r="C112" s="20" t="s">
        <v>885</v>
      </c>
      <c r="D112" s="21" t="s">
        <v>501</v>
      </c>
      <c r="E112" s="78">
        <v>23257.919999999998</v>
      </c>
      <c r="F112" s="82">
        <f>(1-Содержание!$F$12/100)*Таблица1[[#This Row],[RRP*,                  руб. с НДС]]</f>
        <v>23188.146239999998</v>
      </c>
      <c r="G112" s="36" t="s">
        <v>1527</v>
      </c>
    </row>
    <row r="113" spans="1:7" ht="72.5" x14ac:dyDescent="0.35">
      <c r="A113" s="21" t="s">
        <v>893</v>
      </c>
      <c r="B113" s="21" t="s">
        <v>1130</v>
      </c>
      <c r="C113" s="20" t="s">
        <v>834</v>
      </c>
      <c r="D113" s="21" t="s">
        <v>501</v>
      </c>
      <c r="E113" s="78">
        <v>22715.040000000001</v>
      </c>
      <c r="F113" s="82">
        <f>(1-Содержание!$F$12/100)*Таблица1[[#This Row],[RRP*,                  руб. с НДС]]</f>
        <v>22646.89488</v>
      </c>
      <c r="G113" s="36" t="s">
        <v>1527</v>
      </c>
    </row>
    <row r="114" spans="1:7" ht="72.5" x14ac:dyDescent="0.35">
      <c r="A114" s="21" t="s">
        <v>893</v>
      </c>
      <c r="B114" s="21" t="s">
        <v>1131</v>
      </c>
      <c r="C114" s="20" t="s">
        <v>886</v>
      </c>
      <c r="D114" s="21" t="s">
        <v>502</v>
      </c>
      <c r="E114" s="78">
        <v>24921.16</v>
      </c>
      <c r="F114" s="82">
        <f>(1-Содержание!$F$12/100)*Таблица1[[#This Row],[RRP*,                  руб. с НДС]]</f>
        <v>24846.396519999998</v>
      </c>
      <c r="G114" s="36" t="s">
        <v>1528</v>
      </c>
    </row>
    <row r="115" spans="1:7" ht="72.5" x14ac:dyDescent="0.35">
      <c r="A115" s="21" t="s">
        <v>893</v>
      </c>
      <c r="B115" s="21" t="s">
        <v>1132</v>
      </c>
      <c r="C115" s="20" t="s">
        <v>835</v>
      </c>
      <c r="D115" s="21" t="s">
        <v>502</v>
      </c>
      <c r="E115" s="78">
        <v>24378.28</v>
      </c>
      <c r="F115" s="82">
        <f>(1-Содержание!$F$12/100)*Таблица1[[#This Row],[RRP*,                  руб. с НДС]]</f>
        <v>24305.14516</v>
      </c>
      <c r="G115" s="36" t="s">
        <v>1528</v>
      </c>
    </row>
    <row r="116" spans="1:7" ht="72.5" x14ac:dyDescent="0.35">
      <c r="A116" s="21" t="s">
        <v>894</v>
      </c>
      <c r="B116" s="21" t="s">
        <v>1659</v>
      </c>
      <c r="C116" s="20" t="s">
        <v>734</v>
      </c>
      <c r="D116" s="21" t="s">
        <v>444</v>
      </c>
      <c r="E116" s="78">
        <v>28187.559999999998</v>
      </c>
      <c r="F116" s="82">
        <f>(1-Содержание!$F$12/100)*Таблица1[[#This Row],[RRP*,                  руб. с НДС]]</f>
        <v>28102.997319999999</v>
      </c>
      <c r="G116" s="36" t="s">
        <v>1529</v>
      </c>
    </row>
    <row r="117" spans="1:7" ht="72.5" x14ac:dyDescent="0.35">
      <c r="A117" s="21" t="s">
        <v>894</v>
      </c>
      <c r="B117" s="21" t="s">
        <v>1660</v>
      </c>
      <c r="C117" s="20" t="s">
        <v>683</v>
      </c>
      <c r="D117" s="21" t="s">
        <v>444</v>
      </c>
      <c r="E117" s="78">
        <v>27644.68</v>
      </c>
      <c r="F117" s="82">
        <f>(1-Содержание!$F$12/100)*Таблица1[[#This Row],[RRP*,                  руб. с НДС]]</f>
        <v>27561.74596</v>
      </c>
      <c r="G117" s="36" t="s">
        <v>1529</v>
      </c>
    </row>
    <row r="118" spans="1:7" ht="72.5" x14ac:dyDescent="0.35">
      <c r="A118" s="21" t="s">
        <v>894</v>
      </c>
      <c r="B118" s="21" t="s">
        <v>1661</v>
      </c>
      <c r="C118" s="20" t="s">
        <v>735</v>
      </c>
      <c r="D118" s="21" t="s">
        <v>445</v>
      </c>
      <c r="E118" s="78">
        <v>29912.080000000002</v>
      </c>
      <c r="F118" s="82">
        <f>(1-Содержание!$F$12/100)*Таблица1[[#This Row],[RRP*,                  руб. с НДС]]</f>
        <v>29822.343760000003</v>
      </c>
      <c r="G118" s="36" t="s">
        <v>1530</v>
      </c>
    </row>
    <row r="119" spans="1:7" ht="72.5" x14ac:dyDescent="0.35">
      <c r="A119" s="21" t="s">
        <v>894</v>
      </c>
      <c r="B119" s="21" t="s">
        <v>1662</v>
      </c>
      <c r="C119" s="20" t="s">
        <v>684</v>
      </c>
      <c r="D119" s="21" t="s">
        <v>445</v>
      </c>
      <c r="E119" s="78">
        <v>29369.200000000004</v>
      </c>
      <c r="F119" s="82">
        <f>(1-Содержание!$F$12/100)*Таблица1[[#This Row],[RRP*,                  руб. с НДС]]</f>
        <v>29281.092400000005</v>
      </c>
      <c r="G119" s="36" t="s">
        <v>1530</v>
      </c>
    </row>
    <row r="120" spans="1:7" ht="72.5" x14ac:dyDescent="0.35">
      <c r="A120" s="21" t="s">
        <v>894</v>
      </c>
      <c r="B120" s="21" t="s">
        <v>1663</v>
      </c>
      <c r="C120" s="20" t="s">
        <v>736</v>
      </c>
      <c r="D120" s="21" t="s">
        <v>446</v>
      </c>
      <c r="E120" s="78">
        <v>32238.2</v>
      </c>
      <c r="F120" s="82">
        <f>(1-Содержание!$F$12/100)*Таблица1[[#This Row],[RRP*,                  руб. с НДС]]</f>
        <v>32141.485400000001</v>
      </c>
      <c r="G120" s="36" t="s">
        <v>1531</v>
      </c>
    </row>
    <row r="121" spans="1:7" ht="72.5" x14ac:dyDescent="0.35">
      <c r="A121" s="21" t="s">
        <v>894</v>
      </c>
      <c r="B121" s="21" t="s">
        <v>1664</v>
      </c>
      <c r="C121" s="20" t="s">
        <v>685</v>
      </c>
      <c r="D121" s="21" t="s">
        <v>446</v>
      </c>
      <c r="E121" s="78">
        <v>31695.32</v>
      </c>
      <c r="F121" s="82">
        <f>(1-Содержание!$F$12/100)*Таблица1[[#This Row],[RRP*,                  руб. с НДС]]</f>
        <v>31600.234039999999</v>
      </c>
      <c r="G121" s="36" t="s">
        <v>1531</v>
      </c>
    </row>
    <row r="122" spans="1:7" ht="72.5" x14ac:dyDescent="0.35">
      <c r="A122" s="21" t="s">
        <v>894</v>
      </c>
      <c r="B122" s="21" t="s">
        <v>1665</v>
      </c>
      <c r="C122" s="20" t="s">
        <v>737</v>
      </c>
      <c r="D122" s="21" t="s">
        <v>448</v>
      </c>
      <c r="E122" s="78">
        <v>28706.160000000003</v>
      </c>
      <c r="F122" s="82">
        <f>(1-Содержание!$F$12/100)*Таблица1[[#This Row],[RRP*,                  руб. с НДС]]</f>
        <v>28620.041520000002</v>
      </c>
      <c r="G122" s="36" t="s">
        <v>1532</v>
      </c>
    </row>
    <row r="123" spans="1:7" ht="72.5" x14ac:dyDescent="0.35">
      <c r="A123" s="21" t="s">
        <v>894</v>
      </c>
      <c r="B123" s="21" t="s">
        <v>1666</v>
      </c>
      <c r="C123" s="20" t="s">
        <v>686</v>
      </c>
      <c r="D123" s="21" t="s">
        <v>448</v>
      </c>
      <c r="E123" s="78">
        <v>28163.280000000002</v>
      </c>
      <c r="F123" s="82">
        <f>(1-Содержание!$F$12/100)*Таблица1[[#This Row],[RRP*,                  руб. с НДС]]</f>
        <v>28078.790160000004</v>
      </c>
      <c r="G123" s="36" t="s">
        <v>1532</v>
      </c>
    </row>
    <row r="124" spans="1:7" ht="72.5" x14ac:dyDescent="0.35">
      <c r="A124" s="21" t="s">
        <v>894</v>
      </c>
      <c r="B124" s="21" t="s">
        <v>1667</v>
      </c>
      <c r="C124" s="20" t="s">
        <v>738</v>
      </c>
      <c r="D124" s="21" t="s">
        <v>449</v>
      </c>
      <c r="E124" s="78">
        <v>31650.68</v>
      </c>
      <c r="F124" s="82">
        <f>(1-Содержание!$F$12/100)*Таблица1[[#This Row],[RRP*,                  руб. с НДС]]</f>
        <v>31555.72796</v>
      </c>
      <c r="G124" s="36" t="s">
        <v>1533</v>
      </c>
    </row>
    <row r="125" spans="1:7" ht="72.5" x14ac:dyDescent="0.35">
      <c r="A125" s="21" t="s">
        <v>894</v>
      </c>
      <c r="B125" s="21" t="s">
        <v>1668</v>
      </c>
      <c r="C125" s="20" t="s">
        <v>687</v>
      </c>
      <c r="D125" s="21" t="s">
        <v>449</v>
      </c>
      <c r="E125" s="78">
        <v>31107.800000000003</v>
      </c>
      <c r="F125" s="82">
        <f>(1-Содержание!$F$12/100)*Таблица1[[#This Row],[RRP*,                  руб. с НДС]]</f>
        <v>31014.476600000002</v>
      </c>
      <c r="G125" s="36" t="s">
        <v>1533</v>
      </c>
    </row>
    <row r="126" spans="1:7" ht="72.5" x14ac:dyDescent="0.35">
      <c r="A126" s="21" t="s">
        <v>894</v>
      </c>
      <c r="B126" s="21" t="s">
        <v>1669</v>
      </c>
      <c r="C126" s="20" t="s">
        <v>739</v>
      </c>
      <c r="D126" s="21" t="s">
        <v>450</v>
      </c>
      <c r="E126" s="78">
        <v>33696</v>
      </c>
      <c r="F126" s="82">
        <f>(1-Содержание!$F$12/100)*Таблица1[[#This Row],[RRP*,                  руб. с НДС]]</f>
        <v>33594.911999999997</v>
      </c>
      <c r="G126" s="36" t="s">
        <v>1534</v>
      </c>
    </row>
    <row r="127" spans="1:7" ht="72.5" x14ac:dyDescent="0.35">
      <c r="A127" s="21" t="s">
        <v>894</v>
      </c>
      <c r="B127" s="21" t="s">
        <v>1670</v>
      </c>
      <c r="C127" s="20" t="s">
        <v>688</v>
      </c>
      <c r="D127" s="21" t="s">
        <v>450</v>
      </c>
      <c r="E127" s="78">
        <v>33153.120000000003</v>
      </c>
      <c r="F127" s="82">
        <f>(1-Содержание!$F$12/100)*Таблица1[[#This Row],[RRP*,                  руб. с НДС]]</f>
        <v>33053.660640000002</v>
      </c>
      <c r="G127" s="36" t="s">
        <v>1534</v>
      </c>
    </row>
    <row r="128" spans="1:7" ht="72.5" x14ac:dyDescent="0.35">
      <c r="A128" s="21" t="s">
        <v>894</v>
      </c>
      <c r="B128" s="21" t="s">
        <v>1671</v>
      </c>
      <c r="C128" s="20" t="s">
        <v>740</v>
      </c>
      <c r="D128" s="21" t="s">
        <v>452</v>
      </c>
      <c r="E128" s="78">
        <v>30168.920000000002</v>
      </c>
      <c r="F128" s="82">
        <f>(1-Содержание!$F$12/100)*Таблица1[[#This Row],[RRP*,                  руб. с НДС]]</f>
        <v>30078.413240000002</v>
      </c>
      <c r="G128" s="36" t="s">
        <v>1535</v>
      </c>
    </row>
    <row r="129" spans="1:7" ht="72.5" x14ac:dyDescent="0.35">
      <c r="A129" s="21" t="s">
        <v>894</v>
      </c>
      <c r="B129" s="21" t="s">
        <v>1672</v>
      </c>
      <c r="C129" s="20" t="s">
        <v>689</v>
      </c>
      <c r="D129" s="21" t="s">
        <v>452</v>
      </c>
      <c r="E129" s="78">
        <v>29626.04</v>
      </c>
      <c r="F129" s="82">
        <f>(1-Содержание!$F$12/100)*Таблица1[[#This Row],[RRP*,                  руб. с НДС]]</f>
        <v>29537.16188</v>
      </c>
      <c r="G129" s="36" t="s">
        <v>1535</v>
      </c>
    </row>
    <row r="130" spans="1:7" ht="72.5" x14ac:dyDescent="0.35">
      <c r="A130" s="21" t="s">
        <v>894</v>
      </c>
      <c r="B130" s="21" t="s">
        <v>1673</v>
      </c>
      <c r="C130" s="20" t="s">
        <v>741</v>
      </c>
      <c r="D130" s="21" t="s">
        <v>453</v>
      </c>
      <c r="E130" s="78">
        <v>32710.720000000001</v>
      </c>
      <c r="F130" s="82">
        <f>(1-Содержание!$F$12/100)*Таблица1[[#This Row],[RRP*,                  руб. с НДС]]</f>
        <v>32612.58784</v>
      </c>
      <c r="G130" s="36" t="s">
        <v>1536</v>
      </c>
    </row>
    <row r="131" spans="1:7" ht="72.5" x14ac:dyDescent="0.35">
      <c r="A131" s="21" t="s">
        <v>894</v>
      </c>
      <c r="B131" s="21" t="s">
        <v>1674</v>
      </c>
      <c r="C131" s="20" t="s">
        <v>690</v>
      </c>
      <c r="D131" s="21" t="s">
        <v>453</v>
      </c>
      <c r="E131" s="78">
        <v>32167.840000000004</v>
      </c>
      <c r="F131" s="82">
        <f>(1-Содержание!$F$12/100)*Таблица1[[#This Row],[RRP*,                  руб. с НДС]]</f>
        <v>32071.336480000005</v>
      </c>
      <c r="G131" s="36" t="s">
        <v>1536</v>
      </c>
    </row>
    <row r="132" spans="1:7" ht="72.5" x14ac:dyDescent="0.35">
      <c r="A132" s="21" t="s">
        <v>894</v>
      </c>
      <c r="B132" s="21" t="s">
        <v>1675</v>
      </c>
      <c r="C132" s="20" t="s">
        <v>742</v>
      </c>
      <c r="D132" s="21" t="s">
        <v>454</v>
      </c>
      <c r="E132" s="78">
        <v>35280.720000000001</v>
      </c>
      <c r="F132" s="82">
        <f>(1-Содержание!$F$12/100)*Таблица1[[#This Row],[RRP*,                  руб. с НДС]]</f>
        <v>35174.877840000001</v>
      </c>
      <c r="G132" s="36" t="s">
        <v>1537</v>
      </c>
    </row>
    <row r="133" spans="1:7" ht="72.5" x14ac:dyDescent="0.35">
      <c r="A133" s="21" t="s">
        <v>894</v>
      </c>
      <c r="B133" s="21" t="s">
        <v>1676</v>
      </c>
      <c r="C133" s="20" t="s">
        <v>691</v>
      </c>
      <c r="D133" s="21" t="s">
        <v>454</v>
      </c>
      <c r="E133" s="78">
        <v>34737.840000000004</v>
      </c>
      <c r="F133" s="82">
        <f>(1-Содержание!$F$12/100)*Таблица1[[#This Row],[RRP*,                  руб. с НДС]]</f>
        <v>34633.626480000006</v>
      </c>
      <c r="G133" s="36" t="s">
        <v>1537</v>
      </c>
    </row>
    <row r="134" spans="1:7" ht="72.5" x14ac:dyDescent="0.35">
      <c r="A134" s="21" t="s">
        <v>894</v>
      </c>
      <c r="B134" s="21" t="s">
        <v>1677</v>
      </c>
      <c r="C134" s="20" t="s">
        <v>743</v>
      </c>
      <c r="D134" s="21" t="s">
        <v>456</v>
      </c>
      <c r="E134" s="78">
        <v>32143.52</v>
      </c>
      <c r="F134" s="82">
        <f>(1-Содержание!$F$12/100)*Таблица1[[#This Row],[RRP*,                  руб. с НДС]]</f>
        <v>32047.08944</v>
      </c>
      <c r="G134" s="36" t="s">
        <v>1538</v>
      </c>
    </row>
    <row r="135" spans="1:7" ht="72.5" x14ac:dyDescent="0.35">
      <c r="A135" s="21" t="s">
        <v>894</v>
      </c>
      <c r="B135" s="21" t="s">
        <v>1678</v>
      </c>
      <c r="C135" s="20" t="s">
        <v>692</v>
      </c>
      <c r="D135" s="21" t="s">
        <v>456</v>
      </c>
      <c r="E135" s="78">
        <v>31600.639999999999</v>
      </c>
      <c r="F135" s="82">
        <f>(1-Содержание!$F$12/100)*Таблица1[[#This Row],[RRP*,                  руб. с НДС]]</f>
        <v>31505.838079999998</v>
      </c>
      <c r="G135" s="36" t="s">
        <v>1538</v>
      </c>
    </row>
    <row r="136" spans="1:7" ht="72.5" x14ac:dyDescent="0.35">
      <c r="A136" s="21" t="s">
        <v>894</v>
      </c>
      <c r="B136" s="21" t="s">
        <v>1679</v>
      </c>
      <c r="C136" s="20" t="s">
        <v>744</v>
      </c>
      <c r="D136" s="21" t="s">
        <v>457</v>
      </c>
      <c r="E136" s="78">
        <v>34719.120000000003</v>
      </c>
      <c r="F136" s="82">
        <f>(1-Содержание!$F$12/100)*Таблица1[[#This Row],[RRP*,                  руб. с НДС]]</f>
        <v>34614.962640000005</v>
      </c>
      <c r="G136" s="36" t="s">
        <v>1539</v>
      </c>
    </row>
    <row r="137" spans="1:7" ht="72.5" x14ac:dyDescent="0.35">
      <c r="A137" s="21" t="s">
        <v>894</v>
      </c>
      <c r="B137" s="21" t="s">
        <v>1680</v>
      </c>
      <c r="C137" s="20" t="s">
        <v>693</v>
      </c>
      <c r="D137" s="21" t="s">
        <v>457</v>
      </c>
      <c r="E137" s="78">
        <v>34176.240000000005</v>
      </c>
      <c r="F137" s="82">
        <f>(1-Содержание!$F$12/100)*Таблица1[[#This Row],[RRP*,                  руб. с НДС]]</f>
        <v>34073.711280000003</v>
      </c>
      <c r="G137" s="36" t="s">
        <v>1539</v>
      </c>
    </row>
    <row r="138" spans="1:7" ht="72.5" x14ac:dyDescent="0.35">
      <c r="A138" s="21" t="s">
        <v>894</v>
      </c>
      <c r="B138" s="21" t="s">
        <v>1681</v>
      </c>
      <c r="C138" s="20" t="s">
        <v>745</v>
      </c>
      <c r="D138" s="21" t="s">
        <v>458</v>
      </c>
      <c r="E138" s="78">
        <v>36574.199999999997</v>
      </c>
      <c r="F138" s="82">
        <f>(1-Содержание!$F$12/100)*Таблица1[[#This Row],[RRP*,                  руб. с НДС]]</f>
        <v>36464.477399999996</v>
      </c>
      <c r="G138" s="36" t="s">
        <v>1540</v>
      </c>
    </row>
    <row r="139" spans="1:7" ht="72.5" x14ac:dyDescent="0.35">
      <c r="A139" s="21" t="s">
        <v>894</v>
      </c>
      <c r="B139" s="21" t="s">
        <v>1682</v>
      </c>
      <c r="C139" s="20" t="s">
        <v>694</v>
      </c>
      <c r="D139" s="21" t="s">
        <v>458</v>
      </c>
      <c r="E139" s="78">
        <v>36031.32</v>
      </c>
      <c r="F139" s="82">
        <f>(1-Содержание!$F$12/100)*Таблица1[[#This Row],[RRP*,                  руб. с НДС]]</f>
        <v>35923.226040000001</v>
      </c>
      <c r="G139" s="36" t="s">
        <v>1540</v>
      </c>
    </row>
    <row r="140" spans="1:7" ht="72.5" x14ac:dyDescent="0.35">
      <c r="A140" s="21" t="s">
        <v>894</v>
      </c>
      <c r="B140" s="21" t="s">
        <v>1683</v>
      </c>
      <c r="C140" s="20" t="s">
        <v>746</v>
      </c>
      <c r="D140" s="21" t="s">
        <v>460</v>
      </c>
      <c r="E140" s="78">
        <v>33507.600000000006</v>
      </c>
      <c r="F140" s="82">
        <f>(1-Содержание!$F$12/100)*Таблица1[[#This Row],[RRP*,                  руб. с НДС]]</f>
        <v>33407.077200000007</v>
      </c>
      <c r="G140" s="36" t="s">
        <v>1541</v>
      </c>
    </row>
    <row r="141" spans="1:7" ht="72.5" x14ac:dyDescent="0.35">
      <c r="A141" s="21" t="s">
        <v>894</v>
      </c>
      <c r="B141" s="21" t="s">
        <v>1684</v>
      </c>
      <c r="C141" s="20" t="s">
        <v>695</v>
      </c>
      <c r="D141" s="21" t="s">
        <v>460</v>
      </c>
      <c r="E141" s="78">
        <v>32964.720000000001</v>
      </c>
      <c r="F141" s="82">
        <f>(1-Содержание!$F$12/100)*Таблица1[[#This Row],[RRP*,                  руб. с НДС]]</f>
        <v>32865.825839999998</v>
      </c>
      <c r="G141" s="36" t="s">
        <v>1541</v>
      </c>
    </row>
    <row r="142" spans="1:7" ht="72.5" x14ac:dyDescent="0.35">
      <c r="A142" s="21" t="s">
        <v>894</v>
      </c>
      <c r="B142" s="21" t="s">
        <v>1685</v>
      </c>
      <c r="C142" s="20" t="s">
        <v>747</v>
      </c>
      <c r="D142" s="21" t="s">
        <v>461</v>
      </c>
      <c r="E142" s="78">
        <v>36222.36</v>
      </c>
      <c r="F142" s="82">
        <f>(1-Содержание!$F$12/100)*Таблица1[[#This Row],[RRP*,                  руб. с НДС]]</f>
        <v>36113.692920000001</v>
      </c>
      <c r="G142" s="36" t="s">
        <v>1542</v>
      </c>
    </row>
    <row r="143" spans="1:7" ht="72.5" x14ac:dyDescent="0.35">
      <c r="A143" s="21" t="s">
        <v>894</v>
      </c>
      <c r="B143" s="21" t="s">
        <v>1686</v>
      </c>
      <c r="C143" s="20" t="s">
        <v>696</v>
      </c>
      <c r="D143" s="21" t="s">
        <v>461</v>
      </c>
      <c r="E143" s="78">
        <v>35679.480000000003</v>
      </c>
      <c r="F143" s="82">
        <f>(1-Содержание!$F$12/100)*Таблица1[[#This Row],[RRP*,                  руб. с НДС]]</f>
        <v>35572.441560000007</v>
      </c>
      <c r="G143" s="36" t="s">
        <v>1542</v>
      </c>
    </row>
    <row r="144" spans="1:7" ht="72.5" x14ac:dyDescent="0.35">
      <c r="A144" s="21" t="s">
        <v>894</v>
      </c>
      <c r="B144" s="21" t="s">
        <v>1687</v>
      </c>
      <c r="C144" s="20" t="s">
        <v>748</v>
      </c>
      <c r="D144" s="21" t="s">
        <v>462</v>
      </c>
      <c r="E144" s="78">
        <v>38196.800000000003</v>
      </c>
      <c r="F144" s="82">
        <f>(1-Содержание!$F$12/100)*Таблица1[[#This Row],[RRP*,                  руб. с НДС]]</f>
        <v>38082.209600000002</v>
      </c>
      <c r="G144" s="36" t="s">
        <v>1543</v>
      </c>
    </row>
    <row r="145" spans="1:7" ht="72.5" x14ac:dyDescent="0.35">
      <c r="A145" s="21" t="s">
        <v>894</v>
      </c>
      <c r="B145" s="21" t="s">
        <v>1688</v>
      </c>
      <c r="C145" s="20" t="s">
        <v>697</v>
      </c>
      <c r="D145" s="21" t="s">
        <v>462</v>
      </c>
      <c r="E145" s="78">
        <v>37653.919999999998</v>
      </c>
      <c r="F145" s="82">
        <f>(1-Содержание!$F$12/100)*Таблица1[[#This Row],[RRP*,                  руб. с НДС]]</f>
        <v>37540.95824</v>
      </c>
      <c r="G145" s="36" t="s">
        <v>1543</v>
      </c>
    </row>
    <row r="146" spans="1:7" ht="72.5" x14ac:dyDescent="0.35">
      <c r="A146" s="21" t="s">
        <v>894</v>
      </c>
      <c r="B146" s="21" t="s">
        <v>1689</v>
      </c>
      <c r="C146" s="20" t="s">
        <v>749</v>
      </c>
      <c r="D146" s="21" t="s">
        <v>464</v>
      </c>
      <c r="E146" s="78">
        <v>34839.480000000003</v>
      </c>
      <c r="F146" s="82">
        <f>(1-Содержание!$F$12/100)*Таблица1[[#This Row],[RRP*,                  руб. с НДС]]</f>
        <v>34734.961560000003</v>
      </c>
      <c r="G146" s="36" t="s">
        <v>1544</v>
      </c>
    </row>
    <row r="147" spans="1:7" ht="72.5" x14ac:dyDescent="0.35">
      <c r="A147" s="21" t="s">
        <v>894</v>
      </c>
      <c r="B147" s="21" t="s">
        <v>1690</v>
      </c>
      <c r="C147" s="20" t="s">
        <v>698</v>
      </c>
      <c r="D147" s="21" t="s">
        <v>464</v>
      </c>
      <c r="E147" s="78">
        <v>34296.600000000006</v>
      </c>
      <c r="F147" s="82">
        <f>(1-Содержание!$F$12/100)*Таблица1[[#This Row],[RRP*,                  руб. с НДС]]</f>
        <v>34193.710200000009</v>
      </c>
      <c r="G147" s="36" t="s">
        <v>1544</v>
      </c>
    </row>
    <row r="148" spans="1:7" ht="72.5" x14ac:dyDescent="0.35">
      <c r="A148" s="21" t="s">
        <v>894</v>
      </c>
      <c r="B148" s="21" t="s">
        <v>1691</v>
      </c>
      <c r="C148" s="20" t="s">
        <v>750</v>
      </c>
      <c r="D148" s="21" t="s">
        <v>465</v>
      </c>
      <c r="E148" s="78">
        <v>37628.160000000003</v>
      </c>
      <c r="F148" s="82">
        <f>(1-Содержание!$F$12/100)*Таблица1[[#This Row],[RRP*,                  руб. с НДС]]</f>
        <v>37515.275520000003</v>
      </c>
      <c r="G148" s="36" t="s">
        <v>1545</v>
      </c>
    </row>
    <row r="149" spans="1:7" ht="72.5" x14ac:dyDescent="0.35">
      <c r="A149" s="21" t="s">
        <v>894</v>
      </c>
      <c r="B149" s="21" t="s">
        <v>1692</v>
      </c>
      <c r="C149" s="20" t="s">
        <v>699</v>
      </c>
      <c r="D149" s="21" t="s">
        <v>465</v>
      </c>
      <c r="E149" s="78">
        <v>37085.279999999999</v>
      </c>
      <c r="F149" s="82">
        <f>(1-Содержание!$F$12/100)*Таблица1[[#This Row],[RRP*,                  руб. с НДС]]</f>
        <v>36974.024160000001</v>
      </c>
      <c r="G149" s="36" t="s">
        <v>1545</v>
      </c>
    </row>
    <row r="150" spans="1:7" ht="72.5" x14ac:dyDescent="0.35">
      <c r="A150" s="21" t="s">
        <v>894</v>
      </c>
      <c r="B150" s="21" t="s">
        <v>1693</v>
      </c>
      <c r="C150" s="20" t="s">
        <v>751</v>
      </c>
      <c r="D150" s="21" t="s">
        <v>466</v>
      </c>
      <c r="E150" s="78">
        <v>40446.76</v>
      </c>
      <c r="F150" s="82">
        <f>(1-Содержание!$F$12/100)*Таблица1[[#This Row],[RRP*,                  руб. с НДС]]</f>
        <v>40325.419720000005</v>
      </c>
      <c r="G150" s="36" t="s">
        <v>1546</v>
      </c>
    </row>
    <row r="151" spans="1:7" ht="72.5" x14ac:dyDescent="0.35">
      <c r="A151" s="21" t="s">
        <v>894</v>
      </c>
      <c r="B151" s="21" t="s">
        <v>1694</v>
      </c>
      <c r="C151" s="20" t="s">
        <v>700</v>
      </c>
      <c r="D151" s="21" t="s">
        <v>466</v>
      </c>
      <c r="E151" s="78">
        <v>39903.880000000005</v>
      </c>
      <c r="F151" s="82">
        <f>(1-Содержание!$F$12/100)*Таблица1[[#This Row],[RRP*,                  руб. с НДС]]</f>
        <v>39784.168360000003</v>
      </c>
      <c r="G151" s="36" t="s">
        <v>1546</v>
      </c>
    </row>
    <row r="152" spans="1:7" ht="72.5" x14ac:dyDescent="0.35">
      <c r="A152" s="21" t="s">
        <v>894</v>
      </c>
      <c r="B152" s="21" t="s">
        <v>1695</v>
      </c>
      <c r="C152" s="20" t="s">
        <v>752</v>
      </c>
      <c r="D152" s="21" t="s">
        <v>468</v>
      </c>
      <c r="E152" s="78">
        <v>36236</v>
      </c>
      <c r="F152" s="82">
        <f>(1-Содержание!$F$12/100)*Таблица1[[#This Row],[RRP*,                  руб. с НДС]]</f>
        <v>36127.292000000001</v>
      </c>
      <c r="G152" s="36" t="s">
        <v>1547</v>
      </c>
    </row>
    <row r="153" spans="1:7" ht="72.5" x14ac:dyDescent="0.35">
      <c r="A153" s="21" t="s">
        <v>894</v>
      </c>
      <c r="B153" s="21" t="s">
        <v>1696</v>
      </c>
      <c r="C153" s="20" t="s">
        <v>701</v>
      </c>
      <c r="D153" s="21" t="s">
        <v>468</v>
      </c>
      <c r="E153" s="78">
        <v>35693.120000000003</v>
      </c>
      <c r="F153" s="82">
        <f>(1-Содержание!$F$12/100)*Таблица1[[#This Row],[RRP*,                  руб. с НДС]]</f>
        <v>35586.040639999999</v>
      </c>
      <c r="G153" s="36" t="s">
        <v>1547</v>
      </c>
    </row>
    <row r="154" spans="1:7" ht="72.5" x14ac:dyDescent="0.35">
      <c r="A154" s="21" t="s">
        <v>894</v>
      </c>
      <c r="B154" s="21" t="s">
        <v>1697</v>
      </c>
      <c r="C154" s="20" t="s">
        <v>753</v>
      </c>
      <c r="D154" s="21" t="s">
        <v>469</v>
      </c>
      <c r="E154" s="78">
        <v>40502.120000000003</v>
      </c>
      <c r="F154" s="82">
        <f>(1-Содержание!$F$12/100)*Таблица1[[#This Row],[RRP*,                  руб. с НДС]]</f>
        <v>40380.613640000003</v>
      </c>
      <c r="G154" s="36" t="s">
        <v>1548</v>
      </c>
    </row>
    <row r="155" spans="1:7" ht="72.5" x14ac:dyDescent="0.35">
      <c r="A155" s="21" t="s">
        <v>894</v>
      </c>
      <c r="B155" s="21" t="s">
        <v>1698</v>
      </c>
      <c r="C155" s="20" t="s">
        <v>702</v>
      </c>
      <c r="D155" s="21" t="s">
        <v>469</v>
      </c>
      <c r="E155" s="78">
        <v>39959.240000000005</v>
      </c>
      <c r="F155" s="82">
        <f>(1-Содержание!$F$12/100)*Таблица1[[#This Row],[RRP*,                  руб. с НДС]]</f>
        <v>39839.362280000008</v>
      </c>
      <c r="G155" s="36" t="s">
        <v>1548</v>
      </c>
    </row>
    <row r="156" spans="1:7" ht="72.5" x14ac:dyDescent="0.35">
      <c r="A156" s="21" t="s">
        <v>894</v>
      </c>
      <c r="B156" s="21" t="s">
        <v>1699</v>
      </c>
      <c r="C156" s="20" t="s">
        <v>754</v>
      </c>
      <c r="D156" s="21" t="s">
        <v>470</v>
      </c>
      <c r="E156" s="78">
        <v>44772.240000000005</v>
      </c>
      <c r="F156" s="82">
        <f>(1-Содержание!$F$12/100)*Таблица1[[#This Row],[RRP*,                  руб. с НДС]]</f>
        <v>44637.923280000003</v>
      </c>
      <c r="G156" s="36" t="s">
        <v>1549</v>
      </c>
    </row>
    <row r="157" spans="1:7" ht="72.5" x14ac:dyDescent="0.35">
      <c r="A157" s="21" t="s">
        <v>894</v>
      </c>
      <c r="B157" s="21" t="s">
        <v>1700</v>
      </c>
      <c r="C157" s="20" t="s">
        <v>703</v>
      </c>
      <c r="D157" s="21" t="s">
        <v>470</v>
      </c>
      <c r="E157" s="78">
        <v>44229.36</v>
      </c>
      <c r="F157" s="82">
        <f>(1-Содержание!$F$12/100)*Таблица1[[#This Row],[RRP*,                  руб. с НДС]]</f>
        <v>44096.671920000001</v>
      </c>
      <c r="G157" s="36" t="s">
        <v>1549</v>
      </c>
    </row>
    <row r="158" spans="1:7" ht="72.5" x14ac:dyDescent="0.35">
      <c r="A158" s="21" t="s">
        <v>894</v>
      </c>
      <c r="B158" s="21" t="s">
        <v>1701</v>
      </c>
      <c r="C158" s="20" t="s">
        <v>755</v>
      </c>
      <c r="D158" s="21" t="s">
        <v>472</v>
      </c>
      <c r="E158" s="78">
        <v>37632.520000000004</v>
      </c>
      <c r="F158" s="82">
        <f>(1-Содержание!$F$12/100)*Таблица1[[#This Row],[RRP*,                  руб. с НДС]]</f>
        <v>37519.622440000006</v>
      </c>
      <c r="G158" s="36" t="s">
        <v>1550</v>
      </c>
    </row>
    <row r="159" spans="1:7" ht="72.5" x14ac:dyDescent="0.35">
      <c r="A159" s="21" t="s">
        <v>894</v>
      </c>
      <c r="B159" s="21" t="s">
        <v>1702</v>
      </c>
      <c r="C159" s="20" t="s">
        <v>704</v>
      </c>
      <c r="D159" s="21" t="s">
        <v>472</v>
      </c>
      <c r="E159" s="78">
        <v>37089.64</v>
      </c>
      <c r="F159" s="82">
        <f>(1-Содержание!$F$12/100)*Таблица1[[#This Row],[RRP*,                  руб. с НДС]]</f>
        <v>36978.371079999997</v>
      </c>
      <c r="G159" s="36" t="s">
        <v>1550</v>
      </c>
    </row>
    <row r="160" spans="1:7" ht="72.5" x14ac:dyDescent="0.35">
      <c r="A160" s="21" t="s">
        <v>894</v>
      </c>
      <c r="B160" s="21" t="s">
        <v>1703</v>
      </c>
      <c r="C160" s="20" t="s">
        <v>756</v>
      </c>
      <c r="D160" s="21" t="s">
        <v>473</v>
      </c>
      <c r="E160" s="78">
        <v>42130.48</v>
      </c>
      <c r="F160" s="82">
        <f>(1-Содержание!$F$12/100)*Таблица1[[#This Row],[RRP*,                  руб. с НДС]]</f>
        <v>42004.088560000004</v>
      </c>
      <c r="G160" s="36" t="s">
        <v>1551</v>
      </c>
    </row>
    <row r="161" spans="1:7" ht="72.5" x14ac:dyDescent="0.35">
      <c r="A161" s="21" t="s">
        <v>894</v>
      </c>
      <c r="B161" s="21" t="s">
        <v>1704</v>
      </c>
      <c r="C161" s="20" t="s">
        <v>705</v>
      </c>
      <c r="D161" s="21" t="s">
        <v>473</v>
      </c>
      <c r="E161" s="78">
        <v>41587.600000000006</v>
      </c>
      <c r="F161" s="82">
        <f>(1-Содержание!$F$12/100)*Таблица1[[#This Row],[RRP*,                  руб. с НДС]]</f>
        <v>41462.837200000009</v>
      </c>
      <c r="G161" s="36" t="s">
        <v>1551</v>
      </c>
    </row>
    <row r="162" spans="1:7" ht="72.5" x14ac:dyDescent="0.35">
      <c r="A162" s="21" t="s">
        <v>894</v>
      </c>
      <c r="B162" s="21" t="s">
        <v>1705</v>
      </c>
      <c r="C162" s="20" t="s">
        <v>757</v>
      </c>
      <c r="D162" s="21" t="s">
        <v>474</v>
      </c>
      <c r="E162" s="78">
        <v>46632.480000000003</v>
      </c>
      <c r="F162" s="82">
        <f>(1-Содержание!$F$12/100)*Таблица1[[#This Row],[RRP*,                  руб. с НДС]]</f>
        <v>46492.582560000003</v>
      </c>
      <c r="G162" s="36" t="s">
        <v>1552</v>
      </c>
    </row>
    <row r="163" spans="1:7" ht="72.5" x14ac:dyDescent="0.35">
      <c r="A163" s="21" t="s">
        <v>894</v>
      </c>
      <c r="B163" s="21" t="s">
        <v>1706</v>
      </c>
      <c r="C163" s="20" t="s">
        <v>706</v>
      </c>
      <c r="D163" s="21" t="s">
        <v>474</v>
      </c>
      <c r="E163" s="78">
        <v>46089.600000000006</v>
      </c>
      <c r="F163" s="82">
        <f>(1-Содержание!$F$12/100)*Таблица1[[#This Row],[RRP*,                  руб. с НДС]]</f>
        <v>45951.331200000008</v>
      </c>
      <c r="G163" s="36" t="s">
        <v>1552</v>
      </c>
    </row>
    <row r="164" spans="1:7" ht="72.5" x14ac:dyDescent="0.35">
      <c r="A164" s="21" t="s">
        <v>894</v>
      </c>
      <c r="B164" s="21" t="s">
        <v>1707</v>
      </c>
      <c r="C164" s="20" t="s">
        <v>758</v>
      </c>
      <c r="D164" s="21" t="s">
        <v>476</v>
      </c>
      <c r="E164" s="78">
        <v>39029.040000000001</v>
      </c>
      <c r="F164" s="82">
        <f>(1-Содержание!$F$12/100)*Таблица1[[#This Row],[RRP*,                  руб. с НДС]]</f>
        <v>38911.952880000004</v>
      </c>
      <c r="G164" s="36" t="s">
        <v>1553</v>
      </c>
    </row>
    <row r="165" spans="1:7" ht="72.5" x14ac:dyDescent="0.35">
      <c r="A165" s="21" t="s">
        <v>894</v>
      </c>
      <c r="B165" s="21" t="s">
        <v>1708</v>
      </c>
      <c r="C165" s="20" t="s">
        <v>707</v>
      </c>
      <c r="D165" s="21" t="s">
        <v>476</v>
      </c>
      <c r="E165" s="78">
        <v>38486.160000000003</v>
      </c>
      <c r="F165" s="82">
        <f>(1-Содержание!$F$12/100)*Таблица1[[#This Row],[RRP*,                  руб. с НДС]]</f>
        <v>38370.701520000002</v>
      </c>
      <c r="G165" s="36" t="s">
        <v>1553</v>
      </c>
    </row>
    <row r="166" spans="1:7" ht="72.5" x14ac:dyDescent="0.35">
      <c r="A166" s="21" t="s">
        <v>894</v>
      </c>
      <c r="B166" s="21" t="s">
        <v>1709</v>
      </c>
      <c r="C166" s="20" t="s">
        <v>759</v>
      </c>
      <c r="D166" s="21" t="s">
        <v>477</v>
      </c>
      <c r="E166" s="78">
        <v>43758.880000000005</v>
      </c>
      <c r="F166" s="82">
        <f>(1-Содержание!$F$12/100)*Таблица1[[#This Row],[RRP*,                  руб. с НДС]]</f>
        <v>43627.603360000001</v>
      </c>
      <c r="G166" s="36" t="s">
        <v>1554</v>
      </c>
    </row>
    <row r="167" spans="1:7" ht="72.5" x14ac:dyDescent="0.35">
      <c r="A167" s="21" t="s">
        <v>894</v>
      </c>
      <c r="B167" s="21" t="s">
        <v>1710</v>
      </c>
      <c r="C167" s="20" t="s">
        <v>708</v>
      </c>
      <c r="D167" s="21" t="s">
        <v>477</v>
      </c>
      <c r="E167" s="78">
        <v>43216</v>
      </c>
      <c r="F167" s="82">
        <f>(1-Содержание!$F$12/100)*Таблица1[[#This Row],[RRP*,                  руб. с НДС]]</f>
        <v>43086.351999999999</v>
      </c>
      <c r="G167" s="36" t="s">
        <v>1554</v>
      </c>
    </row>
    <row r="168" spans="1:7" ht="72.5" x14ac:dyDescent="0.35">
      <c r="A168" s="21" t="s">
        <v>894</v>
      </c>
      <c r="B168" s="21" t="s">
        <v>1711</v>
      </c>
      <c r="C168" s="20" t="s">
        <v>760</v>
      </c>
      <c r="D168" s="21" t="s">
        <v>478</v>
      </c>
      <c r="E168" s="78">
        <v>48492.520000000004</v>
      </c>
      <c r="F168" s="82">
        <f>(1-Содержание!$F$12/100)*Таблица1[[#This Row],[RRP*,                  руб. с НДС]]</f>
        <v>48347.042440000005</v>
      </c>
      <c r="G168" s="36" t="s">
        <v>1555</v>
      </c>
    </row>
    <row r="169" spans="1:7" ht="72.5" x14ac:dyDescent="0.35">
      <c r="A169" s="21" t="s">
        <v>894</v>
      </c>
      <c r="B169" s="21" t="s">
        <v>1712</v>
      </c>
      <c r="C169" s="20" t="s">
        <v>709</v>
      </c>
      <c r="D169" s="21" t="s">
        <v>478</v>
      </c>
      <c r="E169" s="78">
        <v>47949.64</v>
      </c>
      <c r="F169" s="82">
        <f>(1-Содержание!$F$12/100)*Таблица1[[#This Row],[RRP*,                  руб. с НДС]]</f>
        <v>47805.791080000003</v>
      </c>
      <c r="G169" s="36" t="s">
        <v>1555</v>
      </c>
    </row>
    <row r="170" spans="1:7" ht="72.5" x14ac:dyDescent="0.35">
      <c r="A170" s="21" t="s">
        <v>894</v>
      </c>
      <c r="B170" s="21" t="s">
        <v>1713</v>
      </c>
      <c r="C170" s="20" t="s">
        <v>761</v>
      </c>
      <c r="D170" s="21" t="s">
        <v>480</v>
      </c>
      <c r="E170" s="78">
        <v>40425.600000000006</v>
      </c>
      <c r="F170" s="82">
        <f>(1-Содержание!$F$12/100)*Таблица1[[#This Row],[RRP*,                  руб. с НДС]]</f>
        <v>40304.323200000006</v>
      </c>
      <c r="G170" s="36" t="s">
        <v>1556</v>
      </c>
    </row>
    <row r="171" spans="1:7" ht="72.5" x14ac:dyDescent="0.35">
      <c r="A171" s="21" t="s">
        <v>894</v>
      </c>
      <c r="B171" s="21" t="s">
        <v>1714</v>
      </c>
      <c r="C171" s="20" t="s">
        <v>710</v>
      </c>
      <c r="D171" s="21" t="s">
        <v>480</v>
      </c>
      <c r="E171" s="78">
        <v>39882.720000000001</v>
      </c>
      <c r="F171" s="82">
        <f>(1-Содержание!$F$12/100)*Таблица1[[#This Row],[RRP*,                  руб. с НДС]]</f>
        <v>39763.071840000004</v>
      </c>
      <c r="G171" s="36" t="s">
        <v>1556</v>
      </c>
    </row>
    <row r="172" spans="1:7" ht="72.5" x14ac:dyDescent="0.35">
      <c r="A172" s="21" t="s">
        <v>894</v>
      </c>
      <c r="B172" s="21" t="s">
        <v>1715</v>
      </c>
      <c r="C172" s="20" t="s">
        <v>762</v>
      </c>
      <c r="D172" s="21" t="s">
        <v>481</v>
      </c>
      <c r="E172" s="78">
        <v>45387.240000000005</v>
      </c>
      <c r="F172" s="82">
        <f>(1-Содержание!$F$12/100)*Таблица1[[#This Row],[RRP*,                  руб. с НДС]]</f>
        <v>45251.078280000002</v>
      </c>
      <c r="G172" s="36" t="s">
        <v>1557</v>
      </c>
    </row>
    <row r="173" spans="1:7" ht="72.5" x14ac:dyDescent="0.35">
      <c r="A173" s="21" t="s">
        <v>894</v>
      </c>
      <c r="B173" s="21" t="s">
        <v>1716</v>
      </c>
      <c r="C173" s="20" t="s">
        <v>711</v>
      </c>
      <c r="D173" s="21" t="s">
        <v>481</v>
      </c>
      <c r="E173" s="78">
        <v>44844.36</v>
      </c>
      <c r="F173" s="82">
        <f>(1-Содержание!$F$12/100)*Таблица1[[#This Row],[RRP*,                  руб. с НДС]]</f>
        <v>44709.82692</v>
      </c>
      <c r="G173" s="36" t="s">
        <v>1557</v>
      </c>
    </row>
    <row r="174" spans="1:7" ht="72.5" x14ac:dyDescent="0.35">
      <c r="A174" s="21" t="s">
        <v>894</v>
      </c>
      <c r="B174" s="21" t="s">
        <v>1717</v>
      </c>
      <c r="C174" s="20" t="s">
        <v>763</v>
      </c>
      <c r="D174" s="21" t="s">
        <v>482</v>
      </c>
      <c r="E174" s="78">
        <v>50352.72</v>
      </c>
      <c r="F174" s="82">
        <f>(1-Содержание!$F$12/100)*Таблица1[[#This Row],[RRP*,                  руб. с НДС]]</f>
        <v>50201.661840000001</v>
      </c>
      <c r="G174" s="36" t="s">
        <v>1558</v>
      </c>
    </row>
    <row r="175" spans="1:7" ht="72.5" x14ac:dyDescent="0.35">
      <c r="A175" s="21" t="s">
        <v>894</v>
      </c>
      <c r="B175" s="21" t="s">
        <v>1718</v>
      </c>
      <c r="C175" s="20" t="s">
        <v>712</v>
      </c>
      <c r="D175" s="21" t="s">
        <v>482</v>
      </c>
      <c r="E175" s="78">
        <v>49809.84</v>
      </c>
      <c r="F175" s="82">
        <f>(1-Содержание!$F$12/100)*Таблица1[[#This Row],[RRP*,                  руб. с НДС]]</f>
        <v>49660.410479999999</v>
      </c>
      <c r="G175" s="36" t="s">
        <v>1558</v>
      </c>
    </row>
    <row r="176" spans="1:7" ht="72.5" x14ac:dyDescent="0.35">
      <c r="A176" s="21" t="s">
        <v>894</v>
      </c>
      <c r="B176" s="21" t="s">
        <v>1719</v>
      </c>
      <c r="C176" s="20" t="s">
        <v>764</v>
      </c>
      <c r="D176" s="21" t="s">
        <v>484</v>
      </c>
      <c r="E176" s="78">
        <v>41822.120000000003</v>
      </c>
      <c r="F176" s="82">
        <f>(1-Содержание!$F$12/100)*Таблица1[[#This Row],[RRP*,                  руб. с НДС]]</f>
        <v>41696.653640000004</v>
      </c>
      <c r="G176" s="36" t="s">
        <v>1559</v>
      </c>
    </row>
    <row r="177" spans="1:7" ht="72.5" x14ac:dyDescent="0.35">
      <c r="A177" s="21" t="s">
        <v>894</v>
      </c>
      <c r="B177" s="21" t="s">
        <v>1720</v>
      </c>
      <c r="C177" s="20" t="s">
        <v>713</v>
      </c>
      <c r="D177" s="21" t="s">
        <v>484</v>
      </c>
      <c r="E177" s="78">
        <v>41279.240000000005</v>
      </c>
      <c r="F177" s="82">
        <f>(1-Содержание!$F$12/100)*Таблица1[[#This Row],[RRP*,                  руб. с НДС]]</f>
        <v>41155.402280000002</v>
      </c>
      <c r="G177" s="36" t="s">
        <v>1559</v>
      </c>
    </row>
    <row r="178" spans="1:7" ht="72.5" x14ac:dyDescent="0.35">
      <c r="A178" s="21" t="s">
        <v>894</v>
      </c>
      <c r="B178" s="21" t="s">
        <v>1721</v>
      </c>
      <c r="C178" s="20" t="s">
        <v>765</v>
      </c>
      <c r="D178" s="21" t="s">
        <v>485</v>
      </c>
      <c r="E178" s="78">
        <v>47015.44</v>
      </c>
      <c r="F178" s="82">
        <f>(1-Содержание!$F$12/100)*Таблица1[[#This Row],[RRP*,                  руб. с НДС]]</f>
        <v>46874.393680000001</v>
      </c>
      <c r="G178" s="36" t="s">
        <v>1560</v>
      </c>
    </row>
    <row r="179" spans="1:7" ht="72.5" x14ac:dyDescent="0.35">
      <c r="A179" s="21" t="s">
        <v>894</v>
      </c>
      <c r="B179" s="21" t="s">
        <v>1722</v>
      </c>
      <c r="C179" s="20" t="s">
        <v>714</v>
      </c>
      <c r="D179" s="21" t="s">
        <v>485</v>
      </c>
      <c r="E179" s="78">
        <v>46472.56</v>
      </c>
      <c r="F179" s="82">
        <f>(1-Содержание!$F$12/100)*Таблица1[[#This Row],[RRP*,                  руб. с НДС]]</f>
        <v>46333.142319999999</v>
      </c>
      <c r="G179" s="36" t="s">
        <v>1560</v>
      </c>
    </row>
    <row r="180" spans="1:7" ht="72.5" x14ac:dyDescent="0.35">
      <c r="A180" s="21" t="s">
        <v>894</v>
      </c>
      <c r="B180" s="21" t="s">
        <v>1723</v>
      </c>
      <c r="C180" s="20" t="s">
        <v>766</v>
      </c>
      <c r="D180" s="21" t="s">
        <v>486</v>
      </c>
      <c r="E180" s="78">
        <v>52212.76</v>
      </c>
      <c r="F180" s="82">
        <f>(1-Содержание!$F$12/100)*Таблица1[[#This Row],[RRP*,                  руб. с НДС]]</f>
        <v>52056.121720000003</v>
      </c>
      <c r="G180" s="36" t="s">
        <v>1561</v>
      </c>
    </row>
    <row r="181" spans="1:7" ht="72.5" x14ac:dyDescent="0.35">
      <c r="A181" s="21" t="s">
        <v>894</v>
      </c>
      <c r="B181" s="21" t="s">
        <v>1724</v>
      </c>
      <c r="C181" s="20" t="s">
        <v>715</v>
      </c>
      <c r="D181" s="21" t="s">
        <v>486</v>
      </c>
      <c r="E181" s="78">
        <v>51669.880000000005</v>
      </c>
      <c r="F181" s="82">
        <f>(1-Содержание!$F$12/100)*Таблица1[[#This Row],[RRP*,                  руб. с НДС]]</f>
        <v>51514.870360000008</v>
      </c>
      <c r="G181" s="36" t="s">
        <v>1561</v>
      </c>
    </row>
    <row r="182" spans="1:7" ht="72.5" x14ac:dyDescent="0.35">
      <c r="A182" s="21" t="s">
        <v>894</v>
      </c>
      <c r="B182" s="21" t="s">
        <v>1725</v>
      </c>
      <c r="C182" s="20" t="s">
        <v>767</v>
      </c>
      <c r="D182" s="21" t="s">
        <v>887</v>
      </c>
      <c r="E182" s="78">
        <v>18888.88</v>
      </c>
      <c r="F182" s="82">
        <f>(1-Содержание!$F$12/100)*Таблица1[[#This Row],[RRP*,                  руб. с НДС]]</f>
        <v>18832.213360000002</v>
      </c>
      <c r="G182" s="36" t="s">
        <v>1562</v>
      </c>
    </row>
    <row r="183" spans="1:7" ht="72.5" x14ac:dyDescent="0.35">
      <c r="A183" s="21" t="s">
        <v>894</v>
      </c>
      <c r="B183" s="21" t="s">
        <v>1726</v>
      </c>
      <c r="C183" s="20" t="s">
        <v>716</v>
      </c>
      <c r="D183" s="21" t="s">
        <v>887</v>
      </c>
      <c r="E183" s="78">
        <v>18346</v>
      </c>
      <c r="F183" s="82">
        <f>(1-Содержание!$F$12/100)*Таблица1[[#This Row],[RRP*,                  руб. с НДС]]</f>
        <v>18290.962</v>
      </c>
      <c r="G183" s="36" t="s">
        <v>1562</v>
      </c>
    </row>
    <row r="184" spans="1:7" ht="72.5" x14ac:dyDescent="0.35">
      <c r="A184" s="21" t="s">
        <v>894</v>
      </c>
      <c r="B184" s="21" t="s">
        <v>1727</v>
      </c>
      <c r="C184" s="20" t="s">
        <v>768</v>
      </c>
      <c r="D184" s="21" t="s">
        <v>888</v>
      </c>
      <c r="E184" s="78">
        <v>20226.04</v>
      </c>
      <c r="F184" s="82">
        <f>(1-Содержание!$F$12/100)*Таблица1[[#This Row],[RRP*,                  руб. с НДС]]</f>
        <v>20165.36188</v>
      </c>
      <c r="G184" s="36" t="s">
        <v>1563</v>
      </c>
    </row>
    <row r="185" spans="1:7" ht="72.5" x14ac:dyDescent="0.35">
      <c r="A185" s="21" t="s">
        <v>894</v>
      </c>
      <c r="B185" s="21" t="s">
        <v>1728</v>
      </c>
      <c r="C185" s="20" t="s">
        <v>717</v>
      </c>
      <c r="D185" s="21" t="s">
        <v>888</v>
      </c>
      <c r="E185" s="78">
        <v>19683.160000000003</v>
      </c>
      <c r="F185" s="82">
        <f>(1-Содержание!$F$12/100)*Таблица1[[#This Row],[RRP*,                  руб. с НДС]]</f>
        <v>19624.110520000002</v>
      </c>
      <c r="G185" s="36" t="s">
        <v>1563</v>
      </c>
    </row>
    <row r="186" spans="1:7" ht="72.5" x14ac:dyDescent="0.35">
      <c r="A186" s="21" t="s">
        <v>894</v>
      </c>
      <c r="B186" s="21" t="s">
        <v>1729</v>
      </c>
      <c r="C186" s="20" t="s">
        <v>769</v>
      </c>
      <c r="D186" s="21" t="s">
        <v>889</v>
      </c>
      <c r="E186" s="78">
        <v>21567.360000000001</v>
      </c>
      <c r="F186" s="82">
        <f>(1-Содержание!$F$12/100)*Таблица1[[#This Row],[RRP*,                  руб. с НДС]]</f>
        <v>21502.657920000001</v>
      </c>
      <c r="G186" s="36" t="s">
        <v>1564</v>
      </c>
    </row>
    <row r="187" spans="1:7" ht="72.5" x14ac:dyDescent="0.35">
      <c r="A187" s="21" t="s">
        <v>894</v>
      </c>
      <c r="B187" s="21" t="s">
        <v>1730</v>
      </c>
      <c r="C187" s="20" t="s">
        <v>718</v>
      </c>
      <c r="D187" s="21" t="s">
        <v>889</v>
      </c>
      <c r="E187" s="78">
        <v>21024.480000000003</v>
      </c>
      <c r="F187" s="82">
        <f>(1-Содержание!$F$12/100)*Таблица1[[#This Row],[RRP*,                  руб. с НДС]]</f>
        <v>20961.406560000003</v>
      </c>
      <c r="G187" s="36" t="s">
        <v>1564</v>
      </c>
    </row>
    <row r="188" spans="1:7" ht="72.5" x14ac:dyDescent="0.35">
      <c r="A188" s="21" t="s">
        <v>894</v>
      </c>
      <c r="B188" s="21" t="s">
        <v>1731</v>
      </c>
      <c r="C188" s="20" t="s">
        <v>770</v>
      </c>
      <c r="D188" s="21" t="s">
        <v>890</v>
      </c>
      <c r="E188" s="78">
        <v>20138.04</v>
      </c>
      <c r="F188" s="82">
        <f>(1-Содержание!$F$12/100)*Таблица1[[#This Row],[RRP*,                  руб. с НДС]]</f>
        <v>20077.62588</v>
      </c>
      <c r="G188" s="36" t="s">
        <v>1565</v>
      </c>
    </row>
    <row r="189" spans="1:7" ht="72.5" x14ac:dyDescent="0.35">
      <c r="A189" s="21" t="s">
        <v>894</v>
      </c>
      <c r="B189" s="21" t="s">
        <v>1732</v>
      </c>
      <c r="C189" s="20" t="s">
        <v>719</v>
      </c>
      <c r="D189" s="21" t="s">
        <v>890</v>
      </c>
      <c r="E189" s="78">
        <v>19595.160000000003</v>
      </c>
      <c r="F189" s="82">
        <f>(1-Содержание!$F$12/100)*Таблица1[[#This Row],[RRP*,                  руб. с НДС]]</f>
        <v>19536.374520000005</v>
      </c>
      <c r="G189" s="36" t="s">
        <v>1565</v>
      </c>
    </row>
    <row r="190" spans="1:7" ht="72.5" x14ac:dyDescent="0.35">
      <c r="A190" s="21" t="s">
        <v>894</v>
      </c>
      <c r="B190" s="21" t="s">
        <v>1733</v>
      </c>
      <c r="C190" s="20" t="s">
        <v>771</v>
      </c>
      <c r="D190" s="21" t="s">
        <v>891</v>
      </c>
      <c r="E190" s="78">
        <v>21670.400000000001</v>
      </c>
      <c r="F190" s="82">
        <f>(1-Содержание!$F$12/100)*Таблица1[[#This Row],[RRP*,                  руб. с НДС]]</f>
        <v>21605.388800000001</v>
      </c>
      <c r="G190" s="36" t="s">
        <v>1566</v>
      </c>
    </row>
    <row r="191" spans="1:7" ht="72.5" x14ac:dyDescent="0.35">
      <c r="A191" s="21" t="s">
        <v>894</v>
      </c>
      <c r="B191" s="21" t="s">
        <v>1734</v>
      </c>
      <c r="C191" s="20" t="s">
        <v>720</v>
      </c>
      <c r="D191" s="21" t="s">
        <v>891</v>
      </c>
      <c r="E191" s="78">
        <v>21127.52</v>
      </c>
      <c r="F191" s="82">
        <f>(1-Содержание!$F$12/100)*Таблица1[[#This Row],[RRP*,                  руб. с НДС]]</f>
        <v>21064.137439999999</v>
      </c>
      <c r="G191" s="36" t="s">
        <v>1566</v>
      </c>
    </row>
    <row r="192" spans="1:7" ht="72.5" x14ac:dyDescent="0.35">
      <c r="A192" s="21" t="s">
        <v>894</v>
      </c>
      <c r="B192" s="21" t="s">
        <v>1735</v>
      </c>
      <c r="C192" s="20" t="s">
        <v>772</v>
      </c>
      <c r="D192" s="21" t="s">
        <v>892</v>
      </c>
      <c r="E192" s="78">
        <v>23206.600000000002</v>
      </c>
      <c r="F192" s="82">
        <f>(1-Содержание!$F$12/100)*Таблица1[[#This Row],[RRP*,                  руб. с НДС]]</f>
        <v>23136.980200000002</v>
      </c>
      <c r="G192" s="36" t="s">
        <v>1567</v>
      </c>
    </row>
    <row r="193" spans="1:7" ht="72.5" x14ac:dyDescent="0.35">
      <c r="A193" s="21" t="s">
        <v>894</v>
      </c>
      <c r="B193" s="21" t="s">
        <v>1736</v>
      </c>
      <c r="C193" s="20" t="s">
        <v>721</v>
      </c>
      <c r="D193" s="21" t="s">
        <v>892</v>
      </c>
      <c r="E193" s="78">
        <v>22663.72</v>
      </c>
      <c r="F193" s="82">
        <f>(1-Содержание!$F$12/100)*Таблица1[[#This Row],[RRP*,                  руб. с НДС]]</f>
        <v>22595.72884</v>
      </c>
      <c r="G193" s="36" t="s">
        <v>1567</v>
      </c>
    </row>
    <row r="194" spans="1:7" ht="72.5" x14ac:dyDescent="0.35">
      <c r="A194" s="21" t="s">
        <v>894</v>
      </c>
      <c r="B194" s="21" t="s">
        <v>1737</v>
      </c>
      <c r="C194" s="20" t="s">
        <v>773</v>
      </c>
      <c r="D194" s="21" t="s">
        <v>488</v>
      </c>
      <c r="E194" s="78">
        <v>21387.360000000001</v>
      </c>
      <c r="F194" s="82">
        <f>(1-Содержание!$F$12/100)*Таблица1[[#This Row],[RRP*,                  руб. с НДС]]</f>
        <v>21323.197920000002</v>
      </c>
      <c r="G194" s="36" t="s">
        <v>1568</v>
      </c>
    </row>
    <row r="195" spans="1:7" ht="72.5" x14ac:dyDescent="0.35">
      <c r="A195" s="21" t="s">
        <v>894</v>
      </c>
      <c r="B195" s="21" t="s">
        <v>1738</v>
      </c>
      <c r="C195" s="20" t="s">
        <v>722</v>
      </c>
      <c r="D195" s="21" t="s">
        <v>488</v>
      </c>
      <c r="E195" s="78">
        <v>20844.480000000003</v>
      </c>
      <c r="F195" s="82">
        <f>(1-Содержание!$F$12/100)*Таблица1[[#This Row],[RRP*,                  руб. с НДС]]</f>
        <v>20781.946560000004</v>
      </c>
      <c r="G195" s="36" t="s">
        <v>1568</v>
      </c>
    </row>
    <row r="196" spans="1:7" ht="72.5" x14ac:dyDescent="0.35">
      <c r="A196" s="21" t="s">
        <v>894</v>
      </c>
      <c r="B196" s="21" t="s">
        <v>1739</v>
      </c>
      <c r="C196" s="20" t="s">
        <v>774</v>
      </c>
      <c r="D196" s="21" t="s">
        <v>489</v>
      </c>
      <c r="E196" s="78">
        <v>23114.600000000002</v>
      </c>
      <c r="F196" s="82">
        <f>(1-Содержание!$F$12/100)*Таблица1[[#This Row],[RRP*,                  руб. с НДС]]</f>
        <v>23045.256200000003</v>
      </c>
      <c r="G196" s="36" t="s">
        <v>1569</v>
      </c>
    </row>
    <row r="197" spans="1:7" ht="72.5" x14ac:dyDescent="0.35">
      <c r="A197" s="21" t="s">
        <v>894</v>
      </c>
      <c r="B197" s="21" t="s">
        <v>1740</v>
      </c>
      <c r="C197" s="20" t="s">
        <v>723</v>
      </c>
      <c r="D197" s="21" t="s">
        <v>489</v>
      </c>
      <c r="E197" s="78">
        <v>22571.72</v>
      </c>
      <c r="F197" s="82">
        <f>(1-Содержание!$F$12/100)*Таблица1[[#This Row],[RRP*,                  руб. с НДС]]</f>
        <v>22504.004840000001</v>
      </c>
      <c r="G197" s="36" t="s">
        <v>1569</v>
      </c>
    </row>
    <row r="198" spans="1:7" ht="72.5" x14ac:dyDescent="0.35">
      <c r="A198" s="21" t="s">
        <v>894</v>
      </c>
      <c r="B198" s="21" t="s">
        <v>1741</v>
      </c>
      <c r="C198" s="20" t="s">
        <v>775</v>
      </c>
      <c r="D198" s="21" t="s">
        <v>490</v>
      </c>
      <c r="E198" s="78">
        <v>24846.000000000004</v>
      </c>
      <c r="F198" s="82">
        <f>(1-Содержание!$F$12/100)*Таблица1[[#This Row],[RRP*,                  руб. с НДС]]</f>
        <v>24771.462000000003</v>
      </c>
      <c r="G198" s="36" t="s">
        <v>1570</v>
      </c>
    </row>
    <row r="199" spans="1:7" ht="72.5" x14ac:dyDescent="0.35">
      <c r="A199" s="21" t="s">
        <v>894</v>
      </c>
      <c r="B199" s="21" t="s">
        <v>1742</v>
      </c>
      <c r="C199" s="20" t="s">
        <v>724</v>
      </c>
      <c r="D199" s="21" t="s">
        <v>490</v>
      </c>
      <c r="E199" s="78">
        <v>24303.120000000003</v>
      </c>
      <c r="F199" s="82">
        <f>(1-Содержание!$F$12/100)*Таблица1[[#This Row],[RRP*,                  руб. с НДС]]</f>
        <v>24230.210640000001</v>
      </c>
      <c r="G199" s="36" t="s">
        <v>1570</v>
      </c>
    </row>
    <row r="200" spans="1:7" ht="72.5" x14ac:dyDescent="0.35">
      <c r="A200" s="21" t="s">
        <v>894</v>
      </c>
      <c r="B200" s="21" t="s">
        <v>1743</v>
      </c>
      <c r="C200" s="20" t="s">
        <v>776</v>
      </c>
      <c r="D200" s="21" t="s">
        <v>492</v>
      </c>
      <c r="E200" s="78">
        <v>22636.68</v>
      </c>
      <c r="F200" s="82">
        <f>(1-Содержание!$F$12/100)*Таблица1[[#This Row],[RRP*,                  руб. с НДС]]</f>
        <v>22568.769960000001</v>
      </c>
      <c r="G200" s="36" t="s">
        <v>1571</v>
      </c>
    </row>
    <row r="201" spans="1:7" ht="72.5" x14ac:dyDescent="0.35">
      <c r="A201" s="21" t="s">
        <v>894</v>
      </c>
      <c r="B201" s="21" t="s">
        <v>1744</v>
      </c>
      <c r="C201" s="20" t="s">
        <v>725</v>
      </c>
      <c r="D201" s="21" t="s">
        <v>492</v>
      </c>
      <c r="E201" s="78">
        <v>22093.800000000003</v>
      </c>
      <c r="F201" s="82">
        <f>(1-Содержание!$F$12/100)*Таблица1[[#This Row],[RRP*,                  руб. с НДС]]</f>
        <v>22027.518600000003</v>
      </c>
      <c r="G201" s="36" t="s">
        <v>1571</v>
      </c>
    </row>
    <row r="202" spans="1:7" ht="72.5" x14ac:dyDescent="0.35">
      <c r="A202" s="21" t="s">
        <v>894</v>
      </c>
      <c r="B202" s="21" t="s">
        <v>1745</v>
      </c>
      <c r="C202" s="20" t="s">
        <v>777</v>
      </c>
      <c r="D202" s="21" t="s">
        <v>493</v>
      </c>
      <c r="E202" s="78">
        <v>24558.960000000003</v>
      </c>
      <c r="F202" s="82">
        <f>(1-Содержание!$F$12/100)*Таблица1[[#This Row],[RRP*,                  руб. с НДС]]</f>
        <v>24485.283120000004</v>
      </c>
      <c r="G202" s="36" t="s">
        <v>1572</v>
      </c>
    </row>
    <row r="203" spans="1:7" ht="72.5" x14ac:dyDescent="0.35">
      <c r="A203" s="21" t="s">
        <v>894</v>
      </c>
      <c r="B203" s="21" t="s">
        <v>1746</v>
      </c>
      <c r="C203" s="20" t="s">
        <v>726</v>
      </c>
      <c r="D203" s="21" t="s">
        <v>493</v>
      </c>
      <c r="E203" s="78">
        <v>24016.080000000002</v>
      </c>
      <c r="F203" s="82">
        <f>(1-Содержание!$F$12/100)*Таблица1[[#This Row],[RRP*,                  руб. с НДС]]</f>
        <v>23944.031760000002</v>
      </c>
      <c r="G203" s="36" t="s">
        <v>1572</v>
      </c>
    </row>
    <row r="204" spans="1:7" ht="72.5" x14ac:dyDescent="0.35">
      <c r="A204" s="21" t="s">
        <v>894</v>
      </c>
      <c r="B204" s="21" t="s">
        <v>1747</v>
      </c>
      <c r="C204" s="20" t="s">
        <v>778</v>
      </c>
      <c r="D204" s="21" t="s">
        <v>494</v>
      </c>
      <c r="E204" s="78">
        <v>26485.279999999999</v>
      </c>
      <c r="F204" s="82">
        <f>(1-Содержание!$F$12/100)*Таблица1[[#This Row],[RRP*,                  руб. с НДС]]</f>
        <v>26405.82416</v>
      </c>
      <c r="G204" s="36" t="s">
        <v>1573</v>
      </c>
    </row>
    <row r="205" spans="1:7" ht="72.5" x14ac:dyDescent="0.35">
      <c r="A205" s="21" t="s">
        <v>894</v>
      </c>
      <c r="B205" s="21" t="s">
        <v>1748</v>
      </c>
      <c r="C205" s="20" t="s">
        <v>727</v>
      </c>
      <c r="D205" s="21" t="s">
        <v>494</v>
      </c>
      <c r="E205" s="78">
        <v>25942.400000000001</v>
      </c>
      <c r="F205" s="82">
        <f>(1-Содержание!$F$12/100)*Таблица1[[#This Row],[RRP*,                  руб. с НДС]]</f>
        <v>25864.572800000002</v>
      </c>
      <c r="G205" s="36" t="s">
        <v>1573</v>
      </c>
    </row>
    <row r="206" spans="1:7" ht="72.5" x14ac:dyDescent="0.35">
      <c r="A206" s="21" t="s">
        <v>894</v>
      </c>
      <c r="B206" s="21" t="s">
        <v>1749</v>
      </c>
      <c r="C206" s="20" t="s">
        <v>779</v>
      </c>
      <c r="D206" s="21" t="s">
        <v>496</v>
      </c>
      <c r="E206" s="78">
        <v>22937.680000000004</v>
      </c>
      <c r="F206" s="82">
        <f>(1-Содержание!$F$12/100)*Таблица1[[#This Row],[RRP*,                  руб. с НДС]]</f>
        <v>22868.866960000003</v>
      </c>
      <c r="G206" s="36" t="s">
        <v>1574</v>
      </c>
    </row>
    <row r="207" spans="1:7" ht="72.5" x14ac:dyDescent="0.35">
      <c r="A207" s="21" t="s">
        <v>894</v>
      </c>
      <c r="B207" s="21" t="s">
        <v>1750</v>
      </c>
      <c r="C207" s="20" t="s">
        <v>728</v>
      </c>
      <c r="D207" s="21" t="s">
        <v>496</v>
      </c>
      <c r="E207" s="78">
        <v>22394.800000000003</v>
      </c>
      <c r="F207" s="82">
        <f>(1-Содержание!$F$12/100)*Таблица1[[#This Row],[RRP*,                  руб. с НДС]]</f>
        <v>22327.615600000005</v>
      </c>
      <c r="G207" s="36" t="s">
        <v>1574</v>
      </c>
    </row>
    <row r="208" spans="1:7" ht="72.5" x14ac:dyDescent="0.35">
      <c r="A208" s="21" t="s">
        <v>894</v>
      </c>
      <c r="B208" s="21" t="s">
        <v>1751</v>
      </c>
      <c r="C208" s="20" t="s">
        <v>780</v>
      </c>
      <c r="D208" s="21" t="s">
        <v>497</v>
      </c>
      <c r="E208" s="78">
        <v>25835.199999999997</v>
      </c>
      <c r="F208" s="82">
        <f>(1-Содержание!$F$12/100)*Таблица1[[#This Row],[RRP*,                  руб. с НДС]]</f>
        <v>25757.694399999997</v>
      </c>
      <c r="G208" s="36" t="s">
        <v>1575</v>
      </c>
    </row>
    <row r="209" spans="1:7" ht="72.5" x14ac:dyDescent="0.35">
      <c r="A209" s="21" t="s">
        <v>894</v>
      </c>
      <c r="B209" s="21" t="s">
        <v>1752</v>
      </c>
      <c r="C209" s="20" t="s">
        <v>729</v>
      </c>
      <c r="D209" s="21" t="s">
        <v>497</v>
      </c>
      <c r="E209" s="78">
        <v>25292.32</v>
      </c>
      <c r="F209" s="82">
        <f>(1-Содержание!$F$12/100)*Таблица1[[#This Row],[RRP*,                  руб. с НДС]]</f>
        <v>25216.443039999998</v>
      </c>
      <c r="G209" s="36" t="s">
        <v>1575</v>
      </c>
    </row>
    <row r="210" spans="1:7" ht="72.5" x14ac:dyDescent="0.35">
      <c r="A210" s="21" t="s">
        <v>894</v>
      </c>
      <c r="B210" s="21" t="s">
        <v>1753</v>
      </c>
      <c r="C210" s="20" t="s">
        <v>781</v>
      </c>
      <c r="D210" s="21" t="s">
        <v>498</v>
      </c>
      <c r="E210" s="78">
        <v>27173.96</v>
      </c>
      <c r="F210" s="82">
        <f>(1-Содержание!$F$12/100)*Таблица1[[#This Row],[RRP*,                  руб. с НДС]]</f>
        <v>27092.438119999999</v>
      </c>
      <c r="G210" s="36" t="s">
        <v>1576</v>
      </c>
    </row>
    <row r="211" spans="1:7" ht="72.5" x14ac:dyDescent="0.35">
      <c r="A211" s="21" t="s">
        <v>894</v>
      </c>
      <c r="B211" s="21" t="s">
        <v>1754</v>
      </c>
      <c r="C211" s="20" t="s">
        <v>730</v>
      </c>
      <c r="D211" s="21" t="s">
        <v>498</v>
      </c>
      <c r="E211" s="78">
        <v>26631.08</v>
      </c>
      <c r="F211" s="82">
        <f>(1-Содержание!$F$12/100)*Таблица1[[#This Row],[RRP*,                  руб. с НДС]]</f>
        <v>26551.186760000001</v>
      </c>
      <c r="G211" s="36" t="s">
        <v>1576</v>
      </c>
    </row>
    <row r="212" spans="1:7" ht="72.5" x14ac:dyDescent="0.35">
      <c r="A212" s="21" t="s">
        <v>894</v>
      </c>
      <c r="B212" s="21" t="s">
        <v>1755</v>
      </c>
      <c r="C212" s="20" t="s">
        <v>782</v>
      </c>
      <c r="D212" s="21" t="s">
        <v>500</v>
      </c>
      <c r="E212" s="78">
        <v>25397.759999999998</v>
      </c>
      <c r="F212" s="82">
        <f>(1-Содержание!$F$12/100)*Таблица1[[#This Row],[RRP*,                  руб. с НДС]]</f>
        <v>25321.566719999999</v>
      </c>
      <c r="G212" s="36" t="s">
        <v>1577</v>
      </c>
    </row>
    <row r="213" spans="1:7" ht="72.5" x14ac:dyDescent="0.35">
      <c r="A213" s="21" t="s">
        <v>894</v>
      </c>
      <c r="B213" s="21" t="s">
        <v>1756</v>
      </c>
      <c r="C213" s="20" t="s">
        <v>731</v>
      </c>
      <c r="D213" s="21" t="s">
        <v>500</v>
      </c>
      <c r="E213" s="78">
        <v>24854.879999999997</v>
      </c>
      <c r="F213" s="82">
        <f>(1-Содержание!$F$12/100)*Таблица1[[#This Row],[RRP*,                  руб. с НДС]]</f>
        <v>24780.315359999997</v>
      </c>
      <c r="G213" s="36" t="s">
        <v>1577</v>
      </c>
    </row>
    <row r="214" spans="1:7" ht="72.5" x14ac:dyDescent="0.35">
      <c r="A214" s="21" t="s">
        <v>894</v>
      </c>
      <c r="B214" s="21" t="s">
        <v>1757</v>
      </c>
      <c r="C214" s="20" t="s">
        <v>783</v>
      </c>
      <c r="D214" s="21" t="s">
        <v>501</v>
      </c>
      <c r="E214" s="78">
        <v>27085.159999999996</v>
      </c>
      <c r="F214" s="82">
        <f>(1-Содержание!$F$12/100)*Таблица1[[#This Row],[RRP*,                  руб. с НДС]]</f>
        <v>27003.904519999996</v>
      </c>
      <c r="G214" s="36" t="s">
        <v>1578</v>
      </c>
    </row>
    <row r="215" spans="1:7" ht="72.5" x14ac:dyDescent="0.35">
      <c r="A215" s="21" t="s">
        <v>894</v>
      </c>
      <c r="B215" s="21" t="s">
        <v>1758</v>
      </c>
      <c r="C215" s="20" t="s">
        <v>732</v>
      </c>
      <c r="D215" s="21" t="s">
        <v>501</v>
      </c>
      <c r="E215" s="78">
        <v>26542.28</v>
      </c>
      <c r="F215" s="82">
        <f>(1-Содержание!$F$12/100)*Таблица1[[#This Row],[RRP*,                  руб. с НДС]]</f>
        <v>26462.653159999998</v>
      </c>
      <c r="G215" s="36" t="s">
        <v>1578</v>
      </c>
    </row>
    <row r="216" spans="1:7" ht="72.5" x14ac:dyDescent="0.35">
      <c r="A216" s="21" t="s">
        <v>894</v>
      </c>
      <c r="B216" s="21" t="s">
        <v>1759</v>
      </c>
      <c r="C216" s="20" t="s">
        <v>784</v>
      </c>
      <c r="D216" s="21" t="s">
        <v>502</v>
      </c>
      <c r="E216" s="78">
        <v>28868.400000000001</v>
      </c>
      <c r="F216" s="82">
        <f>(1-Содержание!$F$12/100)*Таблица1[[#This Row],[RRP*,                  руб. с НДС]]</f>
        <v>28781.7948</v>
      </c>
      <c r="G216" s="36" t="s">
        <v>1579</v>
      </c>
    </row>
    <row r="217" spans="1:7" ht="72.5" x14ac:dyDescent="0.35">
      <c r="A217" s="21" t="s">
        <v>894</v>
      </c>
      <c r="B217" s="21" t="s">
        <v>1760</v>
      </c>
      <c r="C217" s="20" t="s">
        <v>733</v>
      </c>
      <c r="D217" s="21" t="s">
        <v>502</v>
      </c>
      <c r="E217" s="78">
        <v>28325.520000000004</v>
      </c>
      <c r="F217" s="82">
        <f>(1-Содержание!$F$12/100)*Таблица1[[#This Row],[RRP*,                  руб. с НДС]]</f>
        <v>28240.543440000005</v>
      </c>
      <c r="G217" s="36" t="s">
        <v>1579</v>
      </c>
    </row>
    <row r="218" spans="1:7" ht="72.5" x14ac:dyDescent="0.35">
      <c r="A218" s="21" t="s">
        <v>682</v>
      </c>
      <c r="B218" s="27" t="s">
        <v>205</v>
      </c>
      <c r="C218" s="20" t="s">
        <v>241</v>
      </c>
      <c r="D218" s="21" t="s">
        <v>444</v>
      </c>
      <c r="E218" s="88">
        <v>22702.2</v>
      </c>
      <c r="F218" s="82">
        <f>(1-Содержание!$F$12/100)*Таблица1[[#This Row],[RRP*,                  руб. с НДС]]</f>
        <v>22634.093400000002</v>
      </c>
      <c r="G218" s="36" t="s">
        <v>1580</v>
      </c>
    </row>
    <row r="219" spans="1:7" ht="72.5" x14ac:dyDescent="0.35">
      <c r="A219" s="21" t="s">
        <v>682</v>
      </c>
      <c r="B219" s="27" t="s">
        <v>206</v>
      </c>
      <c r="C219" s="20" t="s">
        <v>242</v>
      </c>
      <c r="D219" s="21" t="s">
        <v>444</v>
      </c>
      <c r="E219" s="88">
        <v>20046.2</v>
      </c>
      <c r="F219" s="82">
        <f>(1-Содержание!$F$12/100)*Таблица1[[#This Row],[RRP*,                  руб. с НДС]]</f>
        <v>19986.061400000002</v>
      </c>
      <c r="G219" s="36" t="s">
        <v>1580</v>
      </c>
    </row>
    <row r="220" spans="1:7" ht="72.5" x14ac:dyDescent="0.35">
      <c r="A220" s="21" t="s">
        <v>682</v>
      </c>
      <c r="B220" s="27" t="s">
        <v>87</v>
      </c>
      <c r="C220" s="20" t="s">
        <v>243</v>
      </c>
      <c r="D220" s="21" t="s">
        <v>445</v>
      </c>
      <c r="E220" s="88">
        <v>24679.800000000003</v>
      </c>
      <c r="F220" s="82">
        <f>(1-Содержание!$F$12/100)*Таблица1[[#This Row],[RRP*,                  руб. с НДС]]</f>
        <v>24605.760600000001</v>
      </c>
      <c r="G220" s="36" t="s">
        <v>1581</v>
      </c>
    </row>
    <row r="221" spans="1:7" ht="72.5" x14ac:dyDescent="0.35">
      <c r="A221" s="21" t="s">
        <v>682</v>
      </c>
      <c r="B221" s="27" t="s">
        <v>88</v>
      </c>
      <c r="C221" s="20" t="s">
        <v>244</v>
      </c>
      <c r="D221" s="21" t="s">
        <v>445</v>
      </c>
      <c r="E221" s="88">
        <v>21779.800000000003</v>
      </c>
      <c r="F221" s="82">
        <f>(1-Содержание!$F$12/100)*Таблица1[[#This Row],[RRP*,                  руб. с НДС]]</f>
        <v>21714.460600000002</v>
      </c>
      <c r="G221" s="36" t="s">
        <v>1581</v>
      </c>
    </row>
    <row r="222" spans="1:7" ht="72.5" x14ac:dyDescent="0.35">
      <c r="A222" s="21" t="s">
        <v>682</v>
      </c>
      <c r="B222" s="27" t="s">
        <v>89</v>
      </c>
      <c r="C222" s="20" t="s">
        <v>245</v>
      </c>
      <c r="D222" s="21" t="s">
        <v>446</v>
      </c>
      <c r="E222" s="88">
        <v>25523</v>
      </c>
      <c r="F222" s="82">
        <f>(1-Содержание!$F$12/100)*Таблица1[[#This Row],[RRP*,                  руб. с НДС]]</f>
        <v>25446.431</v>
      </c>
      <c r="G222" s="36" t="s">
        <v>1582</v>
      </c>
    </row>
    <row r="223" spans="1:7" ht="72.5" x14ac:dyDescent="0.35">
      <c r="A223" s="21" t="s">
        <v>682</v>
      </c>
      <c r="B223" s="27" t="s">
        <v>90</v>
      </c>
      <c r="C223" s="20" t="s">
        <v>246</v>
      </c>
      <c r="D223" s="21" t="s">
        <v>446</v>
      </c>
      <c r="E223" s="88">
        <v>22514.2</v>
      </c>
      <c r="F223" s="82">
        <f>(1-Содержание!$F$12/100)*Таблица1[[#This Row],[RRP*,                  руб. с НДС]]</f>
        <v>22446.6574</v>
      </c>
      <c r="G223" s="36" t="s">
        <v>1582</v>
      </c>
    </row>
    <row r="224" spans="1:7" ht="72.5" x14ac:dyDescent="0.35">
      <c r="A224" s="21" t="s">
        <v>682</v>
      </c>
      <c r="B224" s="27" t="s">
        <v>91</v>
      </c>
      <c r="C224" s="20" t="s">
        <v>247</v>
      </c>
      <c r="D224" s="21" t="s">
        <v>447</v>
      </c>
      <c r="E224" s="88">
        <v>29624.600000000002</v>
      </c>
      <c r="F224" s="82">
        <f>(1-Содержание!$F$12/100)*Таблица1[[#This Row],[RRP*,                  руб. с НДС]]</f>
        <v>29535.726200000001</v>
      </c>
      <c r="G224" s="36" t="s">
        <v>1583</v>
      </c>
    </row>
    <row r="225" spans="1:7" ht="72.5" x14ac:dyDescent="0.35">
      <c r="A225" s="21" t="s">
        <v>682</v>
      </c>
      <c r="B225" s="27" t="s">
        <v>92</v>
      </c>
      <c r="C225" s="20" t="s">
        <v>248</v>
      </c>
      <c r="D225" s="21" t="s">
        <v>447</v>
      </c>
      <c r="E225" s="88">
        <v>26107</v>
      </c>
      <c r="F225" s="82">
        <f>(1-Содержание!$F$12/100)*Таблица1[[#This Row],[RRP*,                  руб. с НДС]]</f>
        <v>26028.679</v>
      </c>
      <c r="G225" s="36" t="s">
        <v>1583</v>
      </c>
    </row>
    <row r="226" spans="1:7" ht="72.5" x14ac:dyDescent="0.35">
      <c r="A226" s="21" t="s">
        <v>682</v>
      </c>
      <c r="B226" s="27" t="s">
        <v>207</v>
      </c>
      <c r="C226" s="20" t="s">
        <v>249</v>
      </c>
      <c r="D226" s="21" t="s">
        <v>448</v>
      </c>
      <c r="E226" s="88">
        <v>22940.800000000003</v>
      </c>
      <c r="F226" s="82">
        <f>(1-Содержание!$F$12/100)*Таблица1[[#This Row],[RRP*,                  руб. с НДС]]</f>
        <v>22871.977600000002</v>
      </c>
      <c r="G226" s="36" t="s">
        <v>1584</v>
      </c>
    </row>
    <row r="227" spans="1:7" ht="72.5" x14ac:dyDescent="0.35">
      <c r="A227" s="21" t="s">
        <v>682</v>
      </c>
      <c r="B227" s="27" t="s">
        <v>208</v>
      </c>
      <c r="C227" s="20" t="s">
        <v>250</v>
      </c>
      <c r="D227" s="21" t="s">
        <v>448</v>
      </c>
      <c r="E227" s="88">
        <v>22822.400000000001</v>
      </c>
      <c r="F227" s="82">
        <f>(1-Содержание!$F$12/100)*Таблица1[[#This Row],[RRP*,                  руб. с НДС]]</f>
        <v>22753.932800000002</v>
      </c>
      <c r="G227" s="36" t="s">
        <v>1584</v>
      </c>
    </row>
    <row r="228" spans="1:7" ht="72.5" x14ac:dyDescent="0.35">
      <c r="A228" s="21" t="s">
        <v>682</v>
      </c>
      <c r="B228" s="27" t="s">
        <v>93</v>
      </c>
      <c r="C228" s="20" t="s">
        <v>251</v>
      </c>
      <c r="D228" s="21" t="s">
        <v>449</v>
      </c>
      <c r="E228" s="88">
        <v>24824.800000000003</v>
      </c>
      <c r="F228" s="82">
        <f>(1-Содержание!$F$12/100)*Таблица1[[#This Row],[RRP*,                  руб. с НДС]]</f>
        <v>24750.325600000004</v>
      </c>
      <c r="G228" s="36" t="s">
        <v>1585</v>
      </c>
    </row>
    <row r="229" spans="1:7" ht="72.5" x14ac:dyDescent="0.35">
      <c r="A229" s="21" t="s">
        <v>682</v>
      </c>
      <c r="B229" s="27" t="s">
        <v>94</v>
      </c>
      <c r="C229" s="20" t="s">
        <v>252</v>
      </c>
      <c r="D229" s="21" t="s">
        <v>449</v>
      </c>
      <c r="E229" s="88">
        <v>24699.200000000001</v>
      </c>
      <c r="F229" s="82">
        <f>(1-Содержание!$F$12/100)*Таблица1[[#This Row],[RRP*,                  руб. с НДС]]</f>
        <v>24625.1024</v>
      </c>
      <c r="G229" s="36" t="s">
        <v>1585</v>
      </c>
    </row>
    <row r="230" spans="1:7" ht="72.5" x14ac:dyDescent="0.35">
      <c r="A230" s="21" t="s">
        <v>682</v>
      </c>
      <c r="B230" s="27" t="s">
        <v>95</v>
      </c>
      <c r="C230" s="20" t="s">
        <v>253</v>
      </c>
      <c r="D230" s="21" t="s">
        <v>450</v>
      </c>
      <c r="E230" s="88">
        <v>26208</v>
      </c>
      <c r="F230" s="82">
        <f>(1-Содержание!$F$12/100)*Таблица1[[#This Row],[RRP*,                  руб. с НДС]]</f>
        <v>26129.376</v>
      </c>
      <c r="G230" s="36" t="s">
        <v>1586</v>
      </c>
    </row>
    <row r="231" spans="1:7" ht="72.5" x14ac:dyDescent="0.35">
      <c r="A231" s="21" t="s">
        <v>682</v>
      </c>
      <c r="B231" s="27" t="s">
        <v>96</v>
      </c>
      <c r="C231" s="20" t="s">
        <v>254</v>
      </c>
      <c r="D231" s="21" t="s">
        <v>450</v>
      </c>
      <c r="E231" s="88">
        <v>26076.800000000003</v>
      </c>
      <c r="F231" s="82">
        <f>(1-Содержание!$F$12/100)*Таблица1[[#This Row],[RRP*,                  руб. с НДС]]</f>
        <v>25998.569600000003</v>
      </c>
      <c r="G231" s="36" t="s">
        <v>1586</v>
      </c>
    </row>
    <row r="232" spans="1:7" ht="72.5" x14ac:dyDescent="0.35">
      <c r="A232" s="21" t="s">
        <v>682</v>
      </c>
      <c r="B232" s="27" t="s">
        <v>97</v>
      </c>
      <c r="C232" s="20" t="s">
        <v>255</v>
      </c>
      <c r="D232" s="21" t="s">
        <v>451</v>
      </c>
      <c r="E232" s="88">
        <v>30060</v>
      </c>
      <c r="F232" s="82">
        <f>(1-Содержание!$F$12/100)*Таблица1[[#This Row],[RRP*,                  руб. с НДС]]</f>
        <v>29969.82</v>
      </c>
      <c r="G232" s="36" t="s">
        <v>1587</v>
      </c>
    </row>
    <row r="233" spans="1:7" ht="72.5" x14ac:dyDescent="0.35">
      <c r="A233" s="21" t="s">
        <v>682</v>
      </c>
      <c r="B233" s="27" t="s">
        <v>98</v>
      </c>
      <c r="C233" s="20" t="s">
        <v>256</v>
      </c>
      <c r="D233" s="21" t="s">
        <v>451</v>
      </c>
      <c r="E233" s="88">
        <v>29909.600000000002</v>
      </c>
      <c r="F233" s="82">
        <f>(1-Содержание!$F$12/100)*Таблица1[[#This Row],[RRP*,                  руб. с НДС]]</f>
        <v>29819.871200000001</v>
      </c>
      <c r="G233" s="36" t="s">
        <v>1587</v>
      </c>
    </row>
    <row r="234" spans="1:7" ht="72.5" x14ac:dyDescent="0.35">
      <c r="A234" s="21" t="s">
        <v>682</v>
      </c>
      <c r="B234" s="27" t="s">
        <v>209</v>
      </c>
      <c r="C234" s="20" t="s">
        <v>257</v>
      </c>
      <c r="D234" s="21" t="s">
        <v>452</v>
      </c>
      <c r="E234" s="88">
        <v>23729.600000000002</v>
      </c>
      <c r="F234" s="82">
        <f>(1-Содержание!$F$12/100)*Таблица1[[#This Row],[RRP*,                  руб. с НДС]]</f>
        <v>23658.411200000002</v>
      </c>
      <c r="G234" s="36" t="s">
        <v>1588</v>
      </c>
    </row>
    <row r="235" spans="1:7" ht="72.5" x14ac:dyDescent="0.35">
      <c r="A235" s="21" t="s">
        <v>682</v>
      </c>
      <c r="B235" s="27" t="s">
        <v>210</v>
      </c>
      <c r="C235" s="20" t="s">
        <v>258</v>
      </c>
      <c r="D235" s="21" t="s">
        <v>452</v>
      </c>
      <c r="E235" s="88">
        <v>23608.800000000003</v>
      </c>
      <c r="F235" s="82">
        <f>(1-Содержание!$F$12/100)*Таблица1[[#This Row],[RRP*,                  руб. с НДС]]</f>
        <v>23537.973600000001</v>
      </c>
      <c r="G235" s="36" t="s">
        <v>1588</v>
      </c>
    </row>
    <row r="236" spans="1:7" ht="72.5" x14ac:dyDescent="0.35">
      <c r="A236" s="21" t="s">
        <v>682</v>
      </c>
      <c r="B236" s="27" t="s">
        <v>2</v>
      </c>
      <c r="C236" s="20" t="s">
        <v>259</v>
      </c>
      <c r="D236" s="21" t="s">
        <v>453</v>
      </c>
      <c r="E236" s="88">
        <v>26275.200000000001</v>
      </c>
      <c r="F236" s="82">
        <f>(1-Содержание!$F$12/100)*Таблица1[[#This Row],[RRP*,                  руб. с НДС]]</f>
        <v>26196.374400000001</v>
      </c>
      <c r="G236" s="36" t="s">
        <v>1589</v>
      </c>
    </row>
    <row r="237" spans="1:7" ht="72.5" x14ac:dyDescent="0.35">
      <c r="A237" s="21" t="s">
        <v>682</v>
      </c>
      <c r="B237" s="27" t="s">
        <v>0</v>
      </c>
      <c r="C237" s="20" t="s">
        <v>260</v>
      </c>
      <c r="D237" s="21" t="s">
        <v>453</v>
      </c>
      <c r="E237" s="88">
        <v>26142.400000000001</v>
      </c>
      <c r="F237" s="82">
        <f>(1-Содержание!$F$12/100)*Таблица1[[#This Row],[RRP*,                  руб. с НДС]]</f>
        <v>26063.972800000003</v>
      </c>
      <c r="G237" s="36" t="s">
        <v>1589</v>
      </c>
    </row>
    <row r="238" spans="1:7" ht="72.5" x14ac:dyDescent="0.35">
      <c r="A238" s="21" t="s">
        <v>682</v>
      </c>
      <c r="B238" s="27" t="s">
        <v>99</v>
      </c>
      <c r="C238" s="20" t="s">
        <v>261</v>
      </c>
      <c r="D238" s="21" t="s">
        <v>454</v>
      </c>
      <c r="E238" s="88">
        <v>27838.400000000001</v>
      </c>
      <c r="F238" s="82">
        <f>(1-Содержание!$F$12/100)*Таблица1[[#This Row],[RRP*,                  руб. с НДС]]</f>
        <v>27754.8848</v>
      </c>
      <c r="G238" s="36" t="s">
        <v>1590</v>
      </c>
    </row>
    <row r="239" spans="1:7" ht="72.5" x14ac:dyDescent="0.35">
      <c r="A239" s="21" t="s">
        <v>682</v>
      </c>
      <c r="B239" s="27" t="s">
        <v>100</v>
      </c>
      <c r="C239" s="20" t="s">
        <v>262</v>
      </c>
      <c r="D239" s="21" t="s">
        <v>454</v>
      </c>
      <c r="E239" s="88">
        <v>27700</v>
      </c>
      <c r="F239" s="82">
        <f>(1-Содержание!$F$12/100)*Таблица1[[#This Row],[RRP*,                  руб. с НДС]]</f>
        <v>27616.9</v>
      </c>
      <c r="G239" s="36" t="s">
        <v>1590</v>
      </c>
    </row>
    <row r="240" spans="1:7" ht="72.5" x14ac:dyDescent="0.35">
      <c r="A240" s="21" t="s">
        <v>682</v>
      </c>
      <c r="B240" s="27" t="s">
        <v>101</v>
      </c>
      <c r="C240" s="20" t="s">
        <v>263</v>
      </c>
      <c r="D240" s="21" t="s">
        <v>455</v>
      </c>
      <c r="E240" s="88">
        <v>31807.800000000003</v>
      </c>
      <c r="F240" s="82">
        <f>(1-Содержание!$F$12/100)*Таблица1[[#This Row],[RRP*,                  руб. с НДС]]</f>
        <v>31712.376600000003</v>
      </c>
      <c r="G240" s="36" t="s">
        <v>1591</v>
      </c>
    </row>
    <row r="241" spans="1:7" ht="72.5" x14ac:dyDescent="0.35">
      <c r="A241" s="21" t="s">
        <v>682</v>
      </c>
      <c r="B241" s="27" t="s">
        <v>102</v>
      </c>
      <c r="C241" s="20" t="s">
        <v>264</v>
      </c>
      <c r="D241" s="21" t="s">
        <v>455</v>
      </c>
      <c r="E241" s="88">
        <v>31645.4</v>
      </c>
      <c r="F241" s="82">
        <f>(1-Содержание!$F$12/100)*Таблица1[[#This Row],[RRP*,                  руб. с НДС]]</f>
        <v>31550.463800000001</v>
      </c>
      <c r="G241" s="36" t="s">
        <v>1591</v>
      </c>
    </row>
    <row r="242" spans="1:7" ht="72.5" x14ac:dyDescent="0.35">
      <c r="A242" s="21" t="s">
        <v>682</v>
      </c>
      <c r="B242" s="27" t="s">
        <v>211</v>
      </c>
      <c r="C242" s="20" t="s">
        <v>265</v>
      </c>
      <c r="D242" s="21" t="s">
        <v>456</v>
      </c>
      <c r="E242" s="88">
        <v>24931.800000000003</v>
      </c>
      <c r="F242" s="82">
        <f>(1-Содержание!$F$12/100)*Таблица1[[#This Row],[RRP*,                  руб. с НДС]]</f>
        <v>24857.004600000004</v>
      </c>
      <c r="G242" s="36" t="s">
        <v>1592</v>
      </c>
    </row>
    <row r="243" spans="1:7" ht="72.5" x14ac:dyDescent="0.35">
      <c r="A243" s="21" t="s">
        <v>682</v>
      </c>
      <c r="B243" s="27" t="s">
        <v>212</v>
      </c>
      <c r="C243" s="20" t="s">
        <v>266</v>
      </c>
      <c r="D243" s="21" t="s">
        <v>456</v>
      </c>
      <c r="E243" s="88">
        <v>24807.800000000003</v>
      </c>
      <c r="F243" s="82">
        <f>(1-Содержание!$F$12/100)*Таблица1[[#This Row],[RRP*,                  руб. с НДС]]</f>
        <v>24733.376600000003</v>
      </c>
      <c r="G243" s="36" t="s">
        <v>1592</v>
      </c>
    </row>
    <row r="244" spans="1:7" ht="72.5" x14ac:dyDescent="0.35">
      <c r="A244" s="21" t="s">
        <v>682</v>
      </c>
      <c r="B244" s="27" t="s">
        <v>103</v>
      </c>
      <c r="C244" s="20" t="s">
        <v>267</v>
      </c>
      <c r="D244" s="21" t="s">
        <v>457</v>
      </c>
      <c r="E244" s="88">
        <v>27629.4</v>
      </c>
      <c r="F244" s="82">
        <f>(1-Содержание!$F$12/100)*Таблица1[[#This Row],[RRP*,                  руб. с НДС]]</f>
        <v>27546.5118</v>
      </c>
      <c r="G244" s="36" t="s">
        <v>1593</v>
      </c>
    </row>
    <row r="245" spans="1:7" ht="72.5" x14ac:dyDescent="0.35">
      <c r="A245" s="21" t="s">
        <v>682</v>
      </c>
      <c r="B245" s="27" t="s">
        <v>104</v>
      </c>
      <c r="C245" s="20" t="s">
        <v>268</v>
      </c>
      <c r="D245" s="21" t="s">
        <v>457</v>
      </c>
      <c r="E245" s="88">
        <v>27485.4</v>
      </c>
      <c r="F245" s="82">
        <f>(1-Содержание!$F$12/100)*Таблица1[[#This Row],[RRP*,                  руб. с НДС]]</f>
        <v>27402.943800000001</v>
      </c>
      <c r="G245" s="36" t="s">
        <v>1593</v>
      </c>
    </row>
    <row r="246" spans="1:7" ht="72.5" x14ac:dyDescent="0.35">
      <c r="A246" s="21" t="s">
        <v>682</v>
      </c>
      <c r="B246" s="27" t="s">
        <v>105</v>
      </c>
      <c r="C246" s="20" t="s">
        <v>269</v>
      </c>
      <c r="D246" s="21" t="s">
        <v>458</v>
      </c>
      <c r="E246" s="88">
        <v>28725.4</v>
      </c>
      <c r="F246" s="82">
        <f>(1-Содержание!$F$12/100)*Таблица1[[#This Row],[RRP*,                  руб. с НДС]]</f>
        <v>28639.2238</v>
      </c>
      <c r="G246" s="36" t="s">
        <v>1594</v>
      </c>
    </row>
    <row r="247" spans="1:7" ht="72.5" x14ac:dyDescent="0.35">
      <c r="A247" s="21" t="s">
        <v>682</v>
      </c>
      <c r="B247" s="27" t="s">
        <v>106</v>
      </c>
      <c r="C247" s="20" t="s">
        <v>270</v>
      </c>
      <c r="D247" s="21" t="s">
        <v>458</v>
      </c>
      <c r="E247" s="88">
        <v>28578.2</v>
      </c>
      <c r="F247" s="82">
        <f>(1-Содержание!$F$12/100)*Таблица1[[#This Row],[RRP*,                  руб. с НДС]]</f>
        <v>28492.465400000001</v>
      </c>
      <c r="G247" s="36" t="s">
        <v>1594</v>
      </c>
    </row>
    <row r="248" spans="1:7" ht="72.5" x14ac:dyDescent="0.35">
      <c r="A248" s="21" t="s">
        <v>682</v>
      </c>
      <c r="B248" s="27" t="s">
        <v>107</v>
      </c>
      <c r="C248" s="20" t="s">
        <v>271</v>
      </c>
      <c r="D248" s="21" t="s">
        <v>459</v>
      </c>
      <c r="E248" s="88">
        <v>33401.4</v>
      </c>
      <c r="F248" s="82">
        <f>(1-Содержание!$F$12/100)*Таблица1[[#This Row],[RRP*,                  руб. с НДС]]</f>
        <v>33301.195800000001</v>
      </c>
      <c r="G248" s="36" t="s">
        <v>1595</v>
      </c>
    </row>
    <row r="249" spans="1:7" ht="72.5" x14ac:dyDescent="0.35">
      <c r="A249" s="21" t="s">
        <v>682</v>
      </c>
      <c r="B249" s="27" t="s">
        <v>108</v>
      </c>
      <c r="C249" s="20" t="s">
        <v>272</v>
      </c>
      <c r="D249" s="21" t="s">
        <v>459</v>
      </c>
      <c r="E249" s="88">
        <v>33231</v>
      </c>
      <c r="F249" s="82">
        <f>(1-Содержание!$F$12/100)*Таблица1[[#This Row],[RRP*,                  руб. с НДС]]</f>
        <v>33131.307000000001</v>
      </c>
      <c r="G249" s="36" t="s">
        <v>1595</v>
      </c>
    </row>
    <row r="250" spans="1:7" ht="72.5" x14ac:dyDescent="0.35">
      <c r="A250" s="21" t="s">
        <v>682</v>
      </c>
      <c r="B250" s="27" t="s">
        <v>213</v>
      </c>
      <c r="C250" s="20" t="s">
        <v>273</v>
      </c>
      <c r="D250" s="21" t="s">
        <v>460</v>
      </c>
      <c r="E250" s="88">
        <v>25973.4</v>
      </c>
      <c r="F250" s="82">
        <f>(1-Содержание!$F$12/100)*Таблица1[[#This Row],[RRP*,                  руб. с НДС]]</f>
        <v>25895.479800000001</v>
      </c>
      <c r="G250" s="36" t="s">
        <v>1596</v>
      </c>
    </row>
    <row r="251" spans="1:7" ht="72.5" x14ac:dyDescent="0.35">
      <c r="A251" s="21" t="s">
        <v>682</v>
      </c>
      <c r="B251" s="27" t="s">
        <v>214</v>
      </c>
      <c r="C251" s="20" t="s">
        <v>274</v>
      </c>
      <c r="D251" s="21" t="s">
        <v>460</v>
      </c>
      <c r="E251" s="88">
        <v>25839.800000000003</v>
      </c>
      <c r="F251" s="82">
        <f>(1-Содержание!$F$12/100)*Таблица1[[#This Row],[RRP*,                  руб. с НДС]]</f>
        <v>25762.280600000002</v>
      </c>
      <c r="G251" s="36" t="s">
        <v>1596</v>
      </c>
    </row>
    <row r="252" spans="1:7" ht="72.5" x14ac:dyDescent="0.35">
      <c r="A252" s="21" t="s">
        <v>682</v>
      </c>
      <c r="B252" s="27" t="s">
        <v>109</v>
      </c>
      <c r="C252" s="20" t="s">
        <v>275</v>
      </c>
      <c r="D252" s="21" t="s">
        <v>461</v>
      </c>
      <c r="E252" s="88">
        <v>28813.4</v>
      </c>
      <c r="F252" s="82">
        <f>(1-Содержание!$F$12/100)*Таблица1[[#This Row],[RRP*,                  руб. с НДС]]</f>
        <v>28726.959800000001</v>
      </c>
      <c r="G252" s="36" t="s">
        <v>1597</v>
      </c>
    </row>
    <row r="253" spans="1:7" ht="72.5" x14ac:dyDescent="0.35">
      <c r="A253" s="21" t="s">
        <v>682</v>
      </c>
      <c r="B253" s="27" t="s">
        <v>110</v>
      </c>
      <c r="C253" s="20" t="s">
        <v>276</v>
      </c>
      <c r="D253" s="21" t="s">
        <v>461</v>
      </c>
      <c r="E253" s="88">
        <v>28665.4</v>
      </c>
      <c r="F253" s="82">
        <f>(1-Содержание!$F$12/100)*Таблица1[[#This Row],[RRP*,                  руб. с НДС]]</f>
        <v>28579.4038</v>
      </c>
      <c r="G253" s="36" t="s">
        <v>1597</v>
      </c>
    </row>
    <row r="254" spans="1:7" ht="72.5" x14ac:dyDescent="0.35">
      <c r="A254" s="21" t="s">
        <v>682</v>
      </c>
      <c r="B254" s="27" t="s">
        <v>111</v>
      </c>
      <c r="C254" s="20" t="s">
        <v>277</v>
      </c>
      <c r="D254" s="21" t="s">
        <v>462</v>
      </c>
      <c r="E254" s="88">
        <v>30151</v>
      </c>
      <c r="F254" s="82">
        <f>(1-Содержание!$F$12/100)*Таблица1[[#This Row],[RRP*,                  руб. с НДС]]</f>
        <v>30060.546999999999</v>
      </c>
      <c r="G254" s="36" t="s">
        <v>1598</v>
      </c>
    </row>
    <row r="255" spans="1:7" ht="72.5" x14ac:dyDescent="0.35">
      <c r="A255" s="21" t="s">
        <v>682</v>
      </c>
      <c r="B255" s="27" t="s">
        <v>112</v>
      </c>
      <c r="C255" s="20" t="s">
        <v>278</v>
      </c>
      <c r="D255" s="21" t="s">
        <v>462</v>
      </c>
      <c r="E255" s="88">
        <v>29997.4</v>
      </c>
      <c r="F255" s="82">
        <f>(1-Содержание!$F$12/100)*Таблица1[[#This Row],[RRP*,                  руб. с НДС]]</f>
        <v>29907.407800000001</v>
      </c>
      <c r="G255" s="36" t="s">
        <v>1598</v>
      </c>
    </row>
    <row r="256" spans="1:7" ht="72.5" x14ac:dyDescent="0.35">
      <c r="A256" s="21" t="s">
        <v>682</v>
      </c>
      <c r="B256" s="27" t="s">
        <v>113</v>
      </c>
      <c r="C256" s="20" t="s">
        <v>279</v>
      </c>
      <c r="D256" s="21" t="s">
        <v>463</v>
      </c>
      <c r="E256" s="88">
        <v>35095</v>
      </c>
      <c r="F256" s="82">
        <f>(1-Содержание!$F$12/100)*Таблица1[[#This Row],[RRP*,                  руб. с НДС]]</f>
        <v>34989.714999999997</v>
      </c>
      <c r="G256" s="36" t="s">
        <v>1599</v>
      </c>
    </row>
    <row r="257" spans="1:7" ht="72.5" x14ac:dyDescent="0.35">
      <c r="A257" s="21" t="s">
        <v>682</v>
      </c>
      <c r="B257" s="27" t="s">
        <v>114</v>
      </c>
      <c r="C257" s="20" t="s">
        <v>280</v>
      </c>
      <c r="D257" s="21" t="s">
        <v>463</v>
      </c>
      <c r="E257" s="88">
        <v>34912.6</v>
      </c>
      <c r="F257" s="82">
        <f>(1-Содержание!$F$12/100)*Таблица1[[#This Row],[RRP*,                  руб. с НДС]]</f>
        <v>34807.862199999996</v>
      </c>
      <c r="G257" s="36" t="s">
        <v>1599</v>
      </c>
    </row>
    <row r="258" spans="1:7" ht="72.5" x14ac:dyDescent="0.35">
      <c r="A258" s="21" t="s">
        <v>682</v>
      </c>
      <c r="B258" s="27" t="s">
        <v>215</v>
      </c>
      <c r="C258" s="20" t="s">
        <v>281</v>
      </c>
      <c r="D258" s="21" t="s">
        <v>464</v>
      </c>
      <c r="E258" s="88">
        <v>26860.600000000002</v>
      </c>
      <c r="F258" s="82">
        <f>(1-Содержание!$F$12/100)*Таблица1[[#This Row],[RRP*,                  руб. с НДС]]</f>
        <v>26780.018200000002</v>
      </c>
      <c r="G258" s="36" t="s">
        <v>1600</v>
      </c>
    </row>
    <row r="259" spans="1:7" ht="72.5" x14ac:dyDescent="0.35">
      <c r="A259" s="21" t="s">
        <v>682</v>
      </c>
      <c r="B259" s="27" t="s">
        <v>216</v>
      </c>
      <c r="C259" s="20" t="s">
        <v>282</v>
      </c>
      <c r="D259" s="21" t="s">
        <v>464</v>
      </c>
      <c r="E259" s="88">
        <v>26724.600000000002</v>
      </c>
      <c r="F259" s="82">
        <f>(1-Содержание!$F$12/100)*Таблица1[[#This Row],[RRP*,                  руб. с НДС]]</f>
        <v>26644.426200000002</v>
      </c>
      <c r="G259" s="36" t="s">
        <v>1600</v>
      </c>
    </row>
    <row r="260" spans="1:7" ht="72.5" x14ac:dyDescent="0.35">
      <c r="A260" s="21" t="s">
        <v>682</v>
      </c>
      <c r="B260" s="27" t="s">
        <v>115</v>
      </c>
      <c r="C260" s="20" t="s">
        <v>283</v>
      </c>
      <c r="D260" s="21" t="s">
        <v>465</v>
      </c>
      <c r="E260" s="88">
        <v>30229.4</v>
      </c>
      <c r="F260" s="82">
        <f>(1-Содержание!$F$12/100)*Таблица1[[#This Row],[RRP*,                  руб. с НДС]]</f>
        <v>30138.711800000001</v>
      </c>
      <c r="G260" s="36" t="s">
        <v>1601</v>
      </c>
    </row>
    <row r="261" spans="1:7" ht="72.5" x14ac:dyDescent="0.35">
      <c r="A261" s="21" t="s">
        <v>682</v>
      </c>
      <c r="B261" s="27" t="s">
        <v>116</v>
      </c>
      <c r="C261" s="20" t="s">
        <v>284</v>
      </c>
      <c r="D261" s="21" t="s">
        <v>465</v>
      </c>
      <c r="E261" s="88">
        <v>30075</v>
      </c>
      <c r="F261" s="82">
        <f>(1-Содержание!$F$12/100)*Таблица1[[#This Row],[RRP*,                  руб. с НДС]]</f>
        <v>29984.775000000001</v>
      </c>
      <c r="G261" s="36" t="s">
        <v>1601</v>
      </c>
    </row>
    <row r="262" spans="1:7" ht="72.5" x14ac:dyDescent="0.35">
      <c r="A262" s="21" t="s">
        <v>682</v>
      </c>
      <c r="B262" s="27" t="s">
        <v>117</v>
      </c>
      <c r="C262" s="20" t="s">
        <v>285</v>
      </c>
      <c r="D262" s="21" t="s">
        <v>466</v>
      </c>
      <c r="E262" s="88">
        <v>31671.800000000003</v>
      </c>
      <c r="F262" s="82">
        <f>(1-Содержание!$F$12/100)*Таблица1[[#This Row],[RRP*,                  руб. с НДС]]</f>
        <v>31576.784600000003</v>
      </c>
      <c r="G262" s="36" t="s">
        <v>1602</v>
      </c>
    </row>
    <row r="263" spans="1:7" ht="72.5" x14ac:dyDescent="0.35">
      <c r="A263" s="21" t="s">
        <v>682</v>
      </c>
      <c r="B263" s="27" t="s">
        <v>118</v>
      </c>
      <c r="C263" s="20" t="s">
        <v>286</v>
      </c>
      <c r="D263" s="21" t="s">
        <v>466</v>
      </c>
      <c r="E263" s="88">
        <v>31511</v>
      </c>
      <c r="F263" s="82">
        <f>(1-Содержание!$F$12/100)*Таблица1[[#This Row],[RRP*,                  руб. с НДС]]</f>
        <v>31416.467000000001</v>
      </c>
      <c r="G263" s="36" t="s">
        <v>1602</v>
      </c>
    </row>
    <row r="264" spans="1:7" ht="72.5" x14ac:dyDescent="0.35">
      <c r="A264" s="21" t="s">
        <v>682</v>
      </c>
      <c r="B264" s="27" t="s">
        <v>3</v>
      </c>
      <c r="C264" s="20" t="s">
        <v>287</v>
      </c>
      <c r="D264" s="21" t="s">
        <v>467</v>
      </c>
      <c r="E264" s="88">
        <v>36926.200000000004</v>
      </c>
      <c r="F264" s="82">
        <f>(1-Содержание!$F$12/100)*Таблица1[[#This Row],[RRP*,                  руб. с НДС]]</f>
        <v>36815.421400000007</v>
      </c>
      <c r="G264" s="36" t="s">
        <v>1603</v>
      </c>
    </row>
    <row r="265" spans="1:7" ht="72.5" x14ac:dyDescent="0.35">
      <c r="A265" s="21" t="s">
        <v>682</v>
      </c>
      <c r="B265" s="27" t="s">
        <v>119</v>
      </c>
      <c r="C265" s="20" t="s">
        <v>288</v>
      </c>
      <c r="D265" s="21" t="s">
        <v>467</v>
      </c>
      <c r="E265" s="88">
        <v>36735.800000000003</v>
      </c>
      <c r="F265" s="82">
        <f>(1-Содержание!$F$12/100)*Таблица1[[#This Row],[RRP*,                  руб. с НДС]]</f>
        <v>36625.592600000004</v>
      </c>
      <c r="G265" s="36" t="s">
        <v>1603</v>
      </c>
    </row>
    <row r="266" spans="1:7" ht="72.5" x14ac:dyDescent="0.35">
      <c r="A266" s="21" t="s">
        <v>682</v>
      </c>
      <c r="B266" s="27" t="s">
        <v>217</v>
      </c>
      <c r="C266" s="20" t="s">
        <v>289</v>
      </c>
      <c r="D266" s="21" t="s">
        <v>468</v>
      </c>
      <c r="E266" s="88">
        <v>28368.400000000001</v>
      </c>
      <c r="F266" s="82">
        <f>(1-Содержание!$F$12/100)*Таблица1[[#This Row],[RRP*,                  руб. с НДС]]</f>
        <v>28283.2948</v>
      </c>
      <c r="G266" s="36" t="s">
        <v>1604</v>
      </c>
    </row>
    <row r="267" spans="1:7" ht="72.5" x14ac:dyDescent="0.35">
      <c r="A267" s="21" t="s">
        <v>682</v>
      </c>
      <c r="B267" s="27" t="s">
        <v>218</v>
      </c>
      <c r="C267" s="20" t="s">
        <v>290</v>
      </c>
      <c r="D267" s="21" t="s">
        <v>468</v>
      </c>
      <c r="E267" s="88">
        <v>28226.800000000003</v>
      </c>
      <c r="F267" s="82">
        <f>(1-Содержание!$F$12/100)*Таблица1[[#This Row],[RRP*,                  руб. с НДС]]</f>
        <v>28142.119600000002</v>
      </c>
      <c r="G267" s="36" t="s">
        <v>1604</v>
      </c>
    </row>
    <row r="268" spans="1:7" ht="72.5" x14ac:dyDescent="0.35">
      <c r="A268" s="21" t="s">
        <v>682</v>
      </c>
      <c r="B268" s="27" t="s">
        <v>120</v>
      </c>
      <c r="C268" s="20" t="s">
        <v>291</v>
      </c>
      <c r="D268" s="21" t="s">
        <v>469</v>
      </c>
      <c r="E268" s="88">
        <v>33930</v>
      </c>
      <c r="F268" s="82">
        <f>(1-Содержание!$F$12/100)*Таблица1[[#This Row],[RRP*,                  руб. с НДС]]</f>
        <v>33828.21</v>
      </c>
      <c r="G268" s="36" t="s">
        <v>1605</v>
      </c>
    </row>
    <row r="269" spans="1:7" ht="72.5" x14ac:dyDescent="0.35">
      <c r="A269" s="21" t="s">
        <v>682</v>
      </c>
      <c r="B269" s="27" t="s">
        <v>121</v>
      </c>
      <c r="C269" s="20" t="s">
        <v>292</v>
      </c>
      <c r="D269" s="21" t="s">
        <v>469</v>
      </c>
      <c r="E269" s="88">
        <v>33754.800000000003</v>
      </c>
      <c r="F269" s="82">
        <f>(1-Содержание!$F$12/100)*Таблица1[[#This Row],[RRP*,                  руб. с НДС]]</f>
        <v>33653.535600000003</v>
      </c>
      <c r="G269" s="36" t="s">
        <v>1605</v>
      </c>
    </row>
    <row r="270" spans="1:7" ht="72.5" x14ac:dyDescent="0.35">
      <c r="A270" s="21" t="s">
        <v>682</v>
      </c>
      <c r="B270" s="27" t="s">
        <v>122</v>
      </c>
      <c r="C270" s="20" t="s">
        <v>293</v>
      </c>
      <c r="D270" s="21" t="s">
        <v>470</v>
      </c>
      <c r="E270" s="88">
        <v>38073.200000000004</v>
      </c>
      <c r="F270" s="82">
        <f>(1-Содержание!$F$12/100)*Таблица1[[#This Row],[RRP*,                  руб. с НДС]]</f>
        <v>37958.980400000008</v>
      </c>
      <c r="G270" s="36" t="s">
        <v>1606</v>
      </c>
    </row>
    <row r="271" spans="1:7" ht="72.5" x14ac:dyDescent="0.35">
      <c r="A271" s="21" t="s">
        <v>682</v>
      </c>
      <c r="B271" s="27" t="s">
        <v>123</v>
      </c>
      <c r="C271" s="20" t="s">
        <v>294</v>
      </c>
      <c r="D271" s="21" t="s">
        <v>470</v>
      </c>
      <c r="E271" s="88">
        <v>37877.200000000004</v>
      </c>
      <c r="F271" s="82">
        <f>(1-Содержание!$F$12/100)*Таблица1[[#This Row],[RRP*,                  руб. с НДС]]</f>
        <v>37763.568400000004</v>
      </c>
      <c r="G271" s="36" t="s">
        <v>1606</v>
      </c>
    </row>
    <row r="272" spans="1:7" ht="72.5" x14ac:dyDescent="0.35">
      <c r="A272" s="21" t="s">
        <v>682</v>
      </c>
      <c r="B272" s="27" t="s">
        <v>124</v>
      </c>
      <c r="C272" s="20" t="s">
        <v>295</v>
      </c>
      <c r="D272" s="21" t="s">
        <v>471</v>
      </c>
      <c r="E272" s="88">
        <v>41167.600000000006</v>
      </c>
      <c r="F272" s="82">
        <f>(1-Содержание!$F$12/100)*Таблица1[[#This Row],[RRP*,                  руб. с НДС]]</f>
        <v>41044.097200000004</v>
      </c>
      <c r="G272" s="36" t="s">
        <v>1607</v>
      </c>
    </row>
    <row r="273" spans="1:7" ht="72.5" x14ac:dyDescent="0.35">
      <c r="A273" s="21" t="s">
        <v>682</v>
      </c>
      <c r="B273" s="27" t="s">
        <v>125</v>
      </c>
      <c r="C273" s="20" t="s">
        <v>296</v>
      </c>
      <c r="D273" s="21" t="s">
        <v>471</v>
      </c>
      <c r="E273" s="88">
        <v>40959.600000000006</v>
      </c>
      <c r="F273" s="82">
        <f>(1-Содержание!$F$12/100)*Таблица1[[#This Row],[RRP*,                  руб. с НДС]]</f>
        <v>40836.721200000007</v>
      </c>
      <c r="G273" s="36" t="s">
        <v>1607</v>
      </c>
    </row>
    <row r="274" spans="1:7" ht="72.5" x14ac:dyDescent="0.35">
      <c r="A274" s="21" t="s">
        <v>682</v>
      </c>
      <c r="B274" s="27" t="s">
        <v>219</v>
      </c>
      <c r="C274" s="20" t="s">
        <v>297</v>
      </c>
      <c r="D274" s="21" t="s">
        <v>472</v>
      </c>
      <c r="E274" s="88">
        <v>30741.200000000001</v>
      </c>
      <c r="F274" s="82">
        <f>(1-Содержание!$F$12/100)*Таблица1[[#This Row],[RRP*,                  руб. с НДС]]</f>
        <v>30648.9764</v>
      </c>
      <c r="G274" s="36" t="s">
        <v>1608</v>
      </c>
    </row>
    <row r="275" spans="1:7" ht="72.5" x14ac:dyDescent="0.35">
      <c r="A275" s="21" t="s">
        <v>682</v>
      </c>
      <c r="B275" s="27" t="s">
        <v>220</v>
      </c>
      <c r="C275" s="20" t="s">
        <v>298</v>
      </c>
      <c r="D275" s="21" t="s">
        <v>472</v>
      </c>
      <c r="E275" s="88">
        <v>31656.400000000001</v>
      </c>
      <c r="F275" s="82">
        <f>(1-Содержание!$F$12/100)*Таблица1[[#This Row],[RRP*,                  руб. с НДС]]</f>
        <v>31561.430800000002</v>
      </c>
      <c r="G275" s="36" t="s">
        <v>1608</v>
      </c>
    </row>
    <row r="276" spans="1:7" ht="72.5" x14ac:dyDescent="0.35">
      <c r="A276" s="21" t="s">
        <v>682</v>
      </c>
      <c r="B276" s="27" t="s">
        <v>126</v>
      </c>
      <c r="C276" s="20" t="s">
        <v>299</v>
      </c>
      <c r="D276" s="21" t="s">
        <v>473</v>
      </c>
      <c r="E276" s="88">
        <v>37498.800000000003</v>
      </c>
      <c r="F276" s="82">
        <f>(1-Содержание!$F$12/100)*Таблица1[[#This Row],[RRP*,                  руб. с НДС]]</f>
        <v>37386.303599999999</v>
      </c>
      <c r="G276" s="36" t="s">
        <v>1609</v>
      </c>
    </row>
    <row r="277" spans="1:7" ht="72.5" x14ac:dyDescent="0.35">
      <c r="A277" s="21" t="s">
        <v>682</v>
      </c>
      <c r="B277" s="27" t="s">
        <v>127</v>
      </c>
      <c r="C277" s="20" t="s">
        <v>300</v>
      </c>
      <c r="D277" s="21" t="s">
        <v>473</v>
      </c>
      <c r="E277" s="88">
        <v>38619.599999999999</v>
      </c>
      <c r="F277" s="82">
        <f>(1-Содержание!$F$12/100)*Таблица1[[#This Row],[RRP*,                  руб. с НДС]]</f>
        <v>38503.741199999997</v>
      </c>
      <c r="G277" s="36" t="s">
        <v>1609</v>
      </c>
    </row>
    <row r="278" spans="1:7" ht="72.5" x14ac:dyDescent="0.35">
      <c r="A278" s="21" t="s">
        <v>682</v>
      </c>
      <c r="B278" s="27" t="s">
        <v>128</v>
      </c>
      <c r="C278" s="20" t="s">
        <v>301</v>
      </c>
      <c r="D278" s="21" t="s">
        <v>474</v>
      </c>
      <c r="E278" s="88">
        <v>42911.600000000006</v>
      </c>
      <c r="F278" s="82">
        <f>(1-Содержание!$F$12/100)*Таблица1[[#This Row],[RRP*,                  руб. с НДС]]</f>
        <v>42782.865200000007</v>
      </c>
      <c r="G278" s="36" t="s">
        <v>1610</v>
      </c>
    </row>
    <row r="279" spans="1:7" ht="72.5" x14ac:dyDescent="0.35">
      <c r="A279" s="21" t="s">
        <v>682</v>
      </c>
      <c r="B279" s="27" t="s">
        <v>129</v>
      </c>
      <c r="C279" s="20" t="s">
        <v>302</v>
      </c>
      <c r="D279" s="21" t="s">
        <v>474</v>
      </c>
      <c r="E279" s="88">
        <v>44193.200000000004</v>
      </c>
      <c r="F279" s="82">
        <f>(1-Содержание!$F$12/100)*Таблица1[[#This Row],[RRP*,                  руб. с НДС]]</f>
        <v>44060.620400000007</v>
      </c>
      <c r="G279" s="36" t="s">
        <v>1610</v>
      </c>
    </row>
    <row r="280" spans="1:7" ht="72.5" x14ac:dyDescent="0.35">
      <c r="A280" s="21" t="s">
        <v>682</v>
      </c>
      <c r="B280" s="27" t="s">
        <v>130</v>
      </c>
      <c r="C280" s="20" t="s">
        <v>303</v>
      </c>
      <c r="D280" s="21" t="s">
        <v>475</v>
      </c>
      <c r="E280" s="88">
        <v>46914.8</v>
      </c>
      <c r="F280" s="82">
        <f>(1-Содержание!$F$12/100)*Таблица1[[#This Row],[RRP*,                  руб. с НДС]]</f>
        <v>46774.0556</v>
      </c>
      <c r="G280" s="36" t="s">
        <v>1611</v>
      </c>
    </row>
    <row r="281" spans="1:7" ht="72.5" x14ac:dyDescent="0.35">
      <c r="A281" s="21" t="s">
        <v>682</v>
      </c>
      <c r="B281" s="27" t="s">
        <v>131</v>
      </c>
      <c r="C281" s="20" t="s">
        <v>304</v>
      </c>
      <c r="D281" s="21" t="s">
        <v>475</v>
      </c>
      <c r="E281" s="88">
        <v>48314.8</v>
      </c>
      <c r="F281" s="82">
        <f>(1-Содержание!$F$12/100)*Таблица1[[#This Row],[RRP*,                  руб. с НДС]]</f>
        <v>48169.855600000003</v>
      </c>
      <c r="G281" s="36" t="s">
        <v>1611</v>
      </c>
    </row>
    <row r="282" spans="1:7" ht="72.5" x14ac:dyDescent="0.35">
      <c r="A282" s="21" t="s">
        <v>682</v>
      </c>
      <c r="B282" s="27" t="s">
        <v>221</v>
      </c>
      <c r="C282" s="20" t="s">
        <v>305</v>
      </c>
      <c r="D282" s="21" t="s">
        <v>476</v>
      </c>
      <c r="E282" s="88">
        <v>31477.200000000001</v>
      </c>
      <c r="F282" s="82">
        <f>(1-Содержание!$F$12/100)*Таблица1[[#This Row],[RRP*,                  руб. с НДС]]</f>
        <v>31382.768400000001</v>
      </c>
      <c r="G282" s="36" t="s">
        <v>1612</v>
      </c>
    </row>
    <row r="283" spans="1:7" ht="72.5" x14ac:dyDescent="0.35">
      <c r="A283" s="21" t="s">
        <v>682</v>
      </c>
      <c r="B283" s="27" t="s">
        <v>222</v>
      </c>
      <c r="C283" s="20" t="s">
        <v>306</v>
      </c>
      <c r="D283" s="21" t="s">
        <v>476</v>
      </c>
      <c r="E283" s="88">
        <v>32417.200000000001</v>
      </c>
      <c r="F283" s="82">
        <f>(1-Содержание!$F$12/100)*Таблица1[[#This Row],[RRP*,                  руб. с НДС]]</f>
        <v>32319.948400000001</v>
      </c>
      <c r="G283" s="36" t="s">
        <v>1612</v>
      </c>
    </row>
    <row r="284" spans="1:7" ht="72.5" x14ac:dyDescent="0.35">
      <c r="A284" s="21" t="s">
        <v>682</v>
      </c>
      <c r="B284" s="27" t="s">
        <v>132</v>
      </c>
      <c r="C284" s="20" t="s">
        <v>307</v>
      </c>
      <c r="D284" s="21" t="s">
        <v>477</v>
      </c>
      <c r="E284" s="88">
        <v>38926.800000000003</v>
      </c>
      <c r="F284" s="82">
        <f>(1-Содержание!$F$12/100)*Таблица1[[#This Row],[RRP*,                  руб. с НДС]]</f>
        <v>38810.0196</v>
      </c>
      <c r="G284" s="36" t="s">
        <v>1613</v>
      </c>
    </row>
    <row r="285" spans="1:7" ht="72.5" x14ac:dyDescent="0.35">
      <c r="A285" s="21" t="s">
        <v>682</v>
      </c>
      <c r="B285" s="27" t="s">
        <v>133</v>
      </c>
      <c r="C285" s="20" t="s">
        <v>308</v>
      </c>
      <c r="D285" s="21" t="s">
        <v>477</v>
      </c>
      <c r="E285" s="88">
        <v>40089.200000000004</v>
      </c>
      <c r="F285" s="82">
        <f>(1-Содержание!$F$12/100)*Таблица1[[#This Row],[RRP*,                  руб. с НДС]]</f>
        <v>39968.932400000005</v>
      </c>
      <c r="G285" s="36" t="s">
        <v>1613</v>
      </c>
    </row>
    <row r="286" spans="1:7" ht="72.5" x14ac:dyDescent="0.35">
      <c r="A286" s="21" t="s">
        <v>682</v>
      </c>
      <c r="B286" s="27" t="s">
        <v>134</v>
      </c>
      <c r="C286" s="20" t="s">
        <v>309</v>
      </c>
      <c r="D286" s="21" t="s">
        <v>478</v>
      </c>
      <c r="E286" s="88">
        <v>43797.200000000004</v>
      </c>
      <c r="F286" s="82">
        <f>(1-Содержание!$F$12/100)*Таблица1[[#This Row],[RRP*,                  руб. с НДС]]</f>
        <v>43665.808400000002</v>
      </c>
      <c r="G286" s="36" t="s">
        <v>1614</v>
      </c>
    </row>
    <row r="287" spans="1:7" ht="72.5" x14ac:dyDescent="0.35">
      <c r="A287" s="21" t="s">
        <v>682</v>
      </c>
      <c r="B287" s="27" t="s">
        <v>135</v>
      </c>
      <c r="C287" s="20" t="s">
        <v>310</v>
      </c>
      <c r="D287" s="21" t="s">
        <v>478</v>
      </c>
      <c r="E287" s="88">
        <v>45106</v>
      </c>
      <c r="F287" s="82">
        <f>(1-Содержание!$F$12/100)*Таблица1[[#This Row],[RRP*,                  руб. с НДС]]</f>
        <v>44970.682000000001</v>
      </c>
      <c r="G287" s="36" t="s">
        <v>1614</v>
      </c>
    </row>
    <row r="288" spans="1:7" ht="72.5" x14ac:dyDescent="0.35">
      <c r="A288" s="21" t="s">
        <v>682</v>
      </c>
      <c r="B288" s="27" t="s">
        <v>136</v>
      </c>
      <c r="C288" s="20" t="s">
        <v>311</v>
      </c>
      <c r="D288" s="21" t="s">
        <v>479</v>
      </c>
      <c r="E288" s="88">
        <v>47909.200000000004</v>
      </c>
      <c r="F288" s="82">
        <f>(1-Содержание!$F$12/100)*Таблица1[[#This Row],[RRP*,                  руб. с НДС]]</f>
        <v>47765.472400000006</v>
      </c>
      <c r="G288" s="36" t="s">
        <v>1615</v>
      </c>
    </row>
    <row r="289" spans="1:7" ht="72.5" x14ac:dyDescent="0.35">
      <c r="A289" s="21" t="s">
        <v>682</v>
      </c>
      <c r="B289" s="27" t="s">
        <v>137</v>
      </c>
      <c r="C289" s="20" t="s">
        <v>312</v>
      </c>
      <c r="D289" s="21" t="s">
        <v>479</v>
      </c>
      <c r="E289" s="88">
        <v>49340.4</v>
      </c>
      <c r="F289" s="82">
        <f>(1-Содержание!$F$12/100)*Таблица1[[#This Row],[RRP*,                  руб. с НДС]]</f>
        <v>49192.378799999999</v>
      </c>
      <c r="G289" s="36" t="s">
        <v>1615</v>
      </c>
    </row>
    <row r="290" spans="1:7" ht="72.5" x14ac:dyDescent="0.35">
      <c r="A290" s="21" t="s">
        <v>682</v>
      </c>
      <c r="B290" s="27" t="s">
        <v>223</v>
      </c>
      <c r="C290" s="20" t="s">
        <v>313</v>
      </c>
      <c r="D290" s="21" t="s">
        <v>480</v>
      </c>
      <c r="E290" s="88">
        <v>32984.400000000001</v>
      </c>
      <c r="F290" s="82">
        <f>(1-Содержание!$F$12/100)*Таблица1[[#This Row],[RRP*,                  руб. с НДС]]</f>
        <v>32885.446799999998</v>
      </c>
      <c r="G290" s="36" t="s">
        <v>1616</v>
      </c>
    </row>
    <row r="291" spans="1:7" ht="72.5" x14ac:dyDescent="0.35">
      <c r="A291" s="21" t="s">
        <v>682</v>
      </c>
      <c r="B291" s="27" t="s">
        <v>224</v>
      </c>
      <c r="C291" s="20" t="s">
        <v>314</v>
      </c>
      <c r="D291" s="21" t="s">
        <v>480</v>
      </c>
      <c r="E291" s="88">
        <v>33969.200000000004</v>
      </c>
      <c r="F291" s="82">
        <f>(1-Содержание!$F$12/100)*Таблица1[[#This Row],[RRP*,                  руб. с НДС]]</f>
        <v>33867.292400000006</v>
      </c>
      <c r="G291" s="36" t="s">
        <v>1616</v>
      </c>
    </row>
    <row r="292" spans="1:7" ht="72.5" x14ac:dyDescent="0.35">
      <c r="A292" s="21" t="s">
        <v>682</v>
      </c>
      <c r="B292" s="27" t="s">
        <v>138</v>
      </c>
      <c r="C292" s="20" t="s">
        <v>315</v>
      </c>
      <c r="D292" s="21" t="s">
        <v>481</v>
      </c>
      <c r="E292" s="88">
        <v>41159.600000000006</v>
      </c>
      <c r="F292" s="82">
        <f>(1-Содержание!$F$12/100)*Таблица1[[#This Row],[RRP*,                  руб. с НДС]]</f>
        <v>41036.121200000009</v>
      </c>
      <c r="G292" s="36" t="s">
        <v>1617</v>
      </c>
    </row>
    <row r="293" spans="1:7" ht="72.5" x14ac:dyDescent="0.35">
      <c r="A293" s="21" t="s">
        <v>682</v>
      </c>
      <c r="B293" s="27" t="s">
        <v>139</v>
      </c>
      <c r="C293" s="20" t="s">
        <v>316</v>
      </c>
      <c r="D293" s="21" t="s">
        <v>481</v>
      </c>
      <c r="E293" s="88">
        <v>42390</v>
      </c>
      <c r="F293" s="82">
        <f>(1-Содержание!$F$12/100)*Таблица1[[#This Row],[RRP*,                  руб. с НДС]]</f>
        <v>42262.83</v>
      </c>
      <c r="G293" s="36" t="s">
        <v>1617</v>
      </c>
    </row>
    <row r="294" spans="1:7" ht="72.5" x14ac:dyDescent="0.35">
      <c r="A294" s="21" t="s">
        <v>682</v>
      </c>
      <c r="B294" s="27" t="s">
        <v>140</v>
      </c>
      <c r="C294" s="20" t="s">
        <v>317</v>
      </c>
      <c r="D294" s="21" t="s">
        <v>482</v>
      </c>
      <c r="E294" s="88">
        <v>47029.200000000004</v>
      </c>
      <c r="F294" s="82">
        <f>(1-Содержание!$F$12/100)*Таблица1[[#This Row],[RRP*,                  руб. с НДС]]</f>
        <v>46888.112400000005</v>
      </c>
      <c r="G294" s="36" t="s">
        <v>1618</v>
      </c>
    </row>
    <row r="295" spans="1:7" ht="72.5" x14ac:dyDescent="0.35">
      <c r="A295" s="21" t="s">
        <v>682</v>
      </c>
      <c r="B295" s="27" t="s">
        <v>141</v>
      </c>
      <c r="C295" s="20" t="s">
        <v>318</v>
      </c>
      <c r="D295" s="21" t="s">
        <v>482</v>
      </c>
      <c r="E295" s="88">
        <v>48432.4</v>
      </c>
      <c r="F295" s="82">
        <f>(1-Содержание!$F$12/100)*Таблица1[[#This Row],[RRP*,                  руб. с НДС]]</f>
        <v>48287.102800000001</v>
      </c>
      <c r="G295" s="36" t="s">
        <v>1618</v>
      </c>
    </row>
    <row r="296" spans="1:7" ht="72.5" x14ac:dyDescent="0.35">
      <c r="A296" s="21" t="s">
        <v>682</v>
      </c>
      <c r="B296" s="27" t="s">
        <v>142</v>
      </c>
      <c r="C296" s="20" t="s">
        <v>319</v>
      </c>
      <c r="D296" s="21" t="s">
        <v>483</v>
      </c>
      <c r="E296" s="88">
        <v>51127.600000000006</v>
      </c>
      <c r="F296" s="82">
        <f>(1-Содержание!$F$12/100)*Таблица1[[#This Row],[RRP*,                  руб. с НДС]]</f>
        <v>50974.217200000006</v>
      </c>
      <c r="G296" s="36" t="s">
        <v>1619</v>
      </c>
    </row>
    <row r="297" spans="1:7" ht="72.5" x14ac:dyDescent="0.35">
      <c r="A297" s="21" t="s">
        <v>682</v>
      </c>
      <c r="B297" s="27" t="s">
        <v>143</v>
      </c>
      <c r="C297" s="20" t="s">
        <v>320</v>
      </c>
      <c r="D297" s="21" t="s">
        <v>483</v>
      </c>
      <c r="E297" s="88">
        <v>52652.4</v>
      </c>
      <c r="F297" s="82">
        <f>(1-Содержание!$F$12/100)*Таблица1[[#This Row],[RRP*,                  руб. с НДС]]</f>
        <v>52494.442800000004</v>
      </c>
      <c r="G297" s="36" t="s">
        <v>1619</v>
      </c>
    </row>
    <row r="298" spans="1:7" ht="72.5" x14ac:dyDescent="0.35">
      <c r="A298" s="21" t="s">
        <v>682</v>
      </c>
      <c r="B298" s="27" t="s">
        <v>225</v>
      </c>
      <c r="C298" s="20" t="s">
        <v>321</v>
      </c>
      <c r="D298" s="21" t="s">
        <v>484</v>
      </c>
      <c r="E298" s="88">
        <v>34883.599999999999</v>
      </c>
      <c r="F298" s="82">
        <f>(1-Содержание!$F$12/100)*Таблица1[[#This Row],[RRP*,                  руб. с НДС]]</f>
        <v>34778.949199999995</v>
      </c>
      <c r="G298" s="36" t="s">
        <v>1620</v>
      </c>
    </row>
    <row r="299" spans="1:7" ht="72.5" x14ac:dyDescent="0.35">
      <c r="A299" s="21" t="s">
        <v>682</v>
      </c>
      <c r="B299" s="27" t="s">
        <v>226</v>
      </c>
      <c r="C299" s="20" t="s">
        <v>322</v>
      </c>
      <c r="D299" s="21" t="s">
        <v>484</v>
      </c>
      <c r="E299" s="88">
        <v>35923.599999999999</v>
      </c>
      <c r="F299" s="82">
        <f>(1-Содержание!$F$12/100)*Таблица1[[#This Row],[RRP*,                  руб. с НДС]]</f>
        <v>35815.8292</v>
      </c>
      <c r="G299" s="36" t="s">
        <v>1620</v>
      </c>
    </row>
    <row r="300" spans="1:7" ht="72.5" x14ac:dyDescent="0.35">
      <c r="A300" s="21" t="s">
        <v>682</v>
      </c>
      <c r="B300" s="27" t="s">
        <v>144</v>
      </c>
      <c r="C300" s="20" t="s">
        <v>323</v>
      </c>
      <c r="D300" s="21" t="s">
        <v>485</v>
      </c>
      <c r="E300" s="88">
        <v>42977.200000000004</v>
      </c>
      <c r="F300" s="82">
        <f>(1-Содержание!$F$12/100)*Таблица1[[#This Row],[RRP*,                  руб. с НДС]]</f>
        <v>42848.268400000001</v>
      </c>
      <c r="G300" s="36" t="s">
        <v>1621</v>
      </c>
    </row>
    <row r="301" spans="1:7" ht="72.5" x14ac:dyDescent="0.35">
      <c r="A301" s="21" t="s">
        <v>682</v>
      </c>
      <c r="B301" s="27" t="s">
        <v>145</v>
      </c>
      <c r="C301" s="20" t="s">
        <v>324</v>
      </c>
      <c r="D301" s="21" t="s">
        <v>485</v>
      </c>
      <c r="E301" s="88">
        <v>44260.4</v>
      </c>
      <c r="F301" s="82">
        <f>(1-Содержание!$F$12/100)*Таблица1[[#This Row],[RRP*,                  руб. с НДС]]</f>
        <v>44127.618800000004</v>
      </c>
      <c r="G301" s="36" t="s">
        <v>1622</v>
      </c>
    </row>
    <row r="302" spans="1:7" ht="72.5" x14ac:dyDescent="0.35">
      <c r="A302" s="21" t="s">
        <v>682</v>
      </c>
      <c r="B302" s="27" t="s">
        <v>146</v>
      </c>
      <c r="C302" s="20" t="s">
        <v>325</v>
      </c>
      <c r="D302" s="21" t="s">
        <v>486</v>
      </c>
      <c r="E302" s="88">
        <v>49082.8</v>
      </c>
      <c r="F302" s="82">
        <f>(1-Содержание!$F$12/100)*Таблица1[[#This Row],[RRP*,                  руб. с НДС]]</f>
        <v>48935.551600000006</v>
      </c>
      <c r="G302" s="36" t="s">
        <v>1623</v>
      </c>
    </row>
    <row r="303" spans="1:7" ht="72.5" x14ac:dyDescent="0.35">
      <c r="A303" s="21" t="s">
        <v>682</v>
      </c>
      <c r="B303" s="27" t="s">
        <v>147</v>
      </c>
      <c r="C303" s="20" t="s">
        <v>326</v>
      </c>
      <c r="D303" s="21" t="s">
        <v>486</v>
      </c>
      <c r="E303" s="88">
        <v>50546</v>
      </c>
      <c r="F303" s="82">
        <f>(1-Содержание!$F$12/100)*Таблица1[[#This Row],[RRP*,                  руб. с НДС]]</f>
        <v>50394.362000000001</v>
      </c>
      <c r="G303" s="36" t="s">
        <v>1623</v>
      </c>
    </row>
    <row r="304" spans="1:7" ht="72.5" x14ac:dyDescent="0.35">
      <c r="A304" s="21" t="s">
        <v>682</v>
      </c>
      <c r="B304" s="27" t="s">
        <v>148</v>
      </c>
      <c r="C304" s="20" t="s">
        <v>327</v>
      </c>
      <c r="D304" s="21" t="s">
        <v>487</v>
      </c>
      <c r="E304" s="88">
        <v>53538</v>
      </c>
      <c r="F304" s="82">
        <f>(1-Содержание!$F$12/100)*Таблица1[[#This Row],[RRP*,                  руб. с НДС]]</f>
        <v>53377.385999999999</v>
      </c>
      <c r="G304" s="36" t="s">
        <v>1624</v>
      </c>
    </row>
    <row r="305" spans="1:7" ht="72.5" x14ac:dyDescent="0.35">
      <c r="A305" s="21" t="s">
        <v>682</v>
      </c>
      <c r="B305" s="27" t="s">
        <v>149</v>
      </c>
      <c r="C305" s="20" t="s">
        <v>328</v>
      </c>
      <c r="D305" s="21" t="s">
        <v>487</v>
      </c>
      <c r="E305" s="88">
        <v>55334</v>
      </c>
      <c r="F305" s="82">
        <f>(1-Содержание!$F$12/100)*Таблица1[[#This Row],[RRP*,                  руб. с НДС]]</f>
        <v>55167.998</v>
      </c>
      <c r="G305" s="36" t="s">
        <v>1624</v>
      </c>
    </row>
    <row r="306" spans="1:7" ht="72.5" x14ac:dyDescent="0.35">
      <c r="A306" s="21" t="s">
        <v>682</v>
      </c>
      <c r="B306" s="27" t="s">
        <v>227</v>
      </c>
      <c r="C306" s="20" t="s">
        <v>329</v>
      </c>
      <c r="D306" s="21" t="s">
        <v>488</v>
      </c>
      <c r="E306" s="88">
        <v>16466.8</v>
      </c>
      <c r="F306" s="82">
        <f>(1-Содержание!$F$12/100)*Таблица1[[#This Row],[RRP*,                  руб. с НДС]]</f>
        <v>16417.399600000001</v>
      </c>
      <c r="G306" s="36" t="s">
        <v>1625</v>
      </c>
    </row>
    <row r="307" spans="1:7" ht="72.5" x14ac:dyDescent="0.35">
      <c r="A307" s="21" t="s">
        <v>682</v>
      </c>
      <c r="B307" s="27" t="s">
        <v>228</v>
      </c>
      <c r="C307" s="20" t="s">
        <v>330</v>
      </c>
      <c r="D307" s="21" t="s">
        <v>488</v>
      </c>
      <c r="E307" s="88">
        <v>14401.2</v>
      </c>
      <c r="F307" s="82">
        <f>(1-Содержание!$F$12/100)*Таблица1[[#This Row],[RRP*,                  руб. с НДС]]</f>
        <v>14357.9964</v>
      </c>
      <c r="G307" s="36" t="s">
        <v>1625</v>
      </c>
    </row>
    <row r="308" spans="1:7" ht="72.5" x14ac:dyDescent="0.35">
      <c r="A308" s="21" t="s">
        <v>682</v>
      </c>
      <c r="B308" s="27" t="s">
        <v>150</v>
      </c>
      <c r="C308" s="20" t="s">
        <v>331</v>
      </c>
      <c r="D308" s="21" t="s">
        <v>489</v>
      </c>
      <c r="E308" s="88">
        <v>17734.8</v>
      </c>
      <c r="F308" s="82">
        <f>(1-Содержание!$F$12/100)*Таблица1[[#This Row],[RRP*,                  руб. с НДС]]</f>
        <v>17681.595600000001</v>
      </c>
      <c r="G308" s="36" t="s">
        <v>1626</v>
      </c>
    </row>
    <row r="309" spans="1:7" ht="72.5" x14ac:dyDescent="0.35">
      <c r="A309" s="21" t="s">
        <v>682</v>
      </c>
      <c r="B309" s="27" t="s">
        <v>1</v>
      </c>
      <c r="C309" s="20" t="s">
        <v>332</v>
      </c>
      <c r="D309" s="21" t="s">
        <v>489</v>
      </c>
      <c r="E309" s="88">
        <v>15507.6</v>
      </c>
      <c r="F309" s="82">
        <f>(1-Содержание!$F$12/100)*Таблица1[[#This Row],[RRP*,                  руб. с НДС]]</f>
        <v>15461.0772</v>
      </c>
      <c r="G309" s="36" t="s">
        <v>1626</v>
      </c>
    </row>
    <row r="310" spans="1:7" ht="72.5" x14ac:dyDescent="0.35">
      <c r="A310" s="21" t="s">
        <v>682</v>
      </c>
      <c r="B310" s="27" t="s">
        <v>151</v>
      </c>
      <c r="C310" s="20" t="s">
        <v>333</v>
      </c>
      <c r="D310" s="21" t="s">
        <v>490</v>
      </c>
      <c r="E310" s="88">
        <v>19163.600000000002</v>
      </c>
      <c r="F310" s="82">
        <f>(1-Содержание!$F$12/100)*Таблица1[[#This Row],[RRP*,                  руб. с НДС]]</f>
        <v>19106.109200000003</v>
      </c>
      <c r="G310" s="36" t="s">
        <v>1627</v>
      </c>
    </row>
    <row r="311" spans="1:7" ht="72.5" x14ac:dyDescent="0.35">
      <c r="A311" s="21" t="s">
        <v>682</v>
      </c>
      <c r="B311" s="27" t="s">
        <v>152</v>
      </c>
      <c r="C311" s="20" t="s">
        <v>334</v>
      </c>
      <c r="D311" s="21" t="s">
        <v>490</v>
      </c>
      <c r="E311" s="88">
        <v>16760.400000000001</v>
      </c>
      <c r="F311" s="82">
        <f>(1-Содержание!$F$12/100)*Таблица1[[#This Row],[RRP*,                  руб. с НДС]]</f>
        <v>16710.1188</v>
      </c>
      <c r="G311" s="36" t="s">
        <v>1627</v>
      </c>
    </row>
    <row r="312" spans="1:7" ht="72.5" x14ac:dyDescent="0.35">
      <c r="A312" s="21" t="s">
        <v>682</v>
      </c>
      <c r="B312" s="27" t="s">
        <v>153</v>
      </c>
      <c r="C312" s="20" t="s">
        <v>335</v>
      </c>
      <c r="D312" s="21" t="s">
        <v>491</v>
      </c>
      <c r="E312" s="88">
        <v>21875.600000000002</v>
      </c>
      <c r="F312" s="82">
        <f>(1-Содержание!$F$12/100)*Таблица1[[#This Row],[RRP*,                  руб. с НДС]]</f>
        <v>21809.9732</v>
      </c>
      <c r="G312" s="36" t="s">
        <v>1628</v>
      </c>
    </row>
    <row r="313" spans="1:7" ht="72.5" x14ac:dyDescent="0.35">
      <c r="A313" s="21" t="s">
        <v>682</v>
      </c>
      <c r="B313" s="27" t="s">
        <v>154</v>
      </c>
      <c r="C313" s="20" t="s">
        <v>336</v>
      </c>
      <c r="D313" s="21" t="s">
        <v>491</v>
      </c>
      <c r="E313" s="88">
        <v>19135.600000000002</v>
      </c>
      <c r="F313" s="82">
        <f>(1-Содержание!$F$12/100)*Таблица1[[#This Row],[RRP*,                  руб. с НДС]]</f>
        <v>19078.193200000002</v>
      </c>
      <c r="G313" s="36" t="s">
        <v>1628</v>
      </c>
    </row>
    <row r="314" spans="1:7" ht="72.5" x14ac:dyDescent="0.35">
      <c r="A314" s="21" t="s">
        <v>682</v>
      </c>
      <c r="B314" s="27" t="s">
        <v>229</v>
      </c>
      <c r="C314" s="20" t="s">
        <v>337</v>
      </c>
      <c r="D314" s="21" t="s">
        <v>492</v>
      </c>
      <c r="E314" s="88">
        <v>17795.600000000002</v>
      </c>
      <c r="F314" s="82">
        <f>(1-Содержание!$F$12/100)*Таблица1[[#This Row],[RRP*,                  руб. с НДС]]</f>
        <v>17742.213200000002</v>
      </c>
      <c r="G314" s="36" t="s">
        <v>1629</v>
      </c>
    </row>
    <row r="315" spans="1:7" ht="72.5" x14ac:dyDescent="0.35">
      <c r="A315" s="21" t="s">
        <v>682</v>
      </c>
      <c r="B315" s="27" t="s">
        <v>230</v>
      </c>
      <c r="C315" s="20" t="s">
        <v>338</v>
      </c>
      <c r="D315" s="21" t="s">
        <v>492</v>
      </c>
      <c r="E315" s="88">
        <v>15560.400000000001</v>
      </c>
      <c r="F315" s="82">
        <f>(1-Содержание!$F$12/100)*Таблица1[[#This Row],[RRP*,                  руб. с НДС]]</f>
        <v>15513.718800000001</v>
      </c>
      <c r="G315" s="36" t="s">
        <v>1629</v>
      </c>
    </row>
    <row r="316" spans="1:7" ht="72.5" x14ac:dyDescent="0.35">
      <c r="A316" s="21" t="s">
        <v>682</v>
      </c>
      <c r="B316" s="27" t="s">
        <v>155</v>
      </c>
      <c r="C316" s="20" t="s">
        <v>339</v>
      </c>
      <c r="D316" s="21" t="s">
        <v>493</v>
      </c>
      <c r="E316" s="88">
        <v>19166.8</v>
      </c>
      <c r="F316" s="82">
        <f>(1-Содержание!$F$12/100)*Таблица1[[#This Row],[RRP*,                  руб. с НДС]]</f>
        <v>19109.299599999998</v>
      </c>
      <c r="G316" s="36" t="s">
        <v>1630</v>
      </c>
    </row>
    <row r="317" spans="1:7" ht="72.5" x14ac:dyDescent="0.35">
      <c r="A317" s="21" t="s">
        <v>682</v>
      </c>
      <c r="B317" s="27" t="s">
        <v>156</v>
      </c>
      <c r="C317" s="20" t="s">
        <v>340</v>
      </c>
      <c r="D317" s="21" t="s">
        <v>493</v>
      </c>
      <c r="E317" s="88">
        <v>16761.2</v>
      </c>
      <c r="F317" s="82">
        <f>(1-Содержание!$F$12/100)*Таблица1[[#This Row],[RRP*,                  руб. с НДС]]</f>
        <v>16710.916400000002</v>
      </c>
      <c r="G317" s="36" t="s">
        <v>1630</v>
      </c>
    </row>
    <row r="318" spans="1:7" ht="72.5" x14ac:dyDescent="0.35">
      <c r="A318" s="21" t="s">
        <v>682</v>
      </c>
      <c r="B318" s="27" t="s">
        <v>157</v>
      </c>
      <c r="C318" s="20" t="s">
        <v>341</v>
      </c>
      <c r="D318" s="21" t="s">
        <v>494</v>
      </c>
      <c r="E318" s="88">
        <v>20706.800000000003</v>
      </c>
      <c r="F318" s="82">
        <f>(1-Содержание!$F$12/100)*Таблица1[[#This Row],[RRP*,                  руб. с НДС]]</f>
        <v>20644.679600000003</v>
      </c>
      <c r="G318" s="36" t="s">
        <v>1631</v>
      </c>
    </row>
    <row r="319" spans="1:7" ht="72.5" x14ac:dyDescent="0.35">
      <c r="A319" s="21" t="s">
        <v>682</v>
      </c>
      <c r="B319" s="27" t="s">
        <v>158</v>
      </c>
      <c r="C319" s="20" t="s">
        <v>342</v>
      </c>
      <c r="D319" s="21" t="s">
        <v>494</v>
      </c>
      <c r="E319" s="88">
        <v>18112.400000000001</v>
      </c>
      <c r="F319" s="82">
        <f>(1-Содержание!$F$12/100)*Таблица1[[#This Row],[RRP*,                  руб. с НДС]]</f>
        <v>18058.0628</v>
      </c>
      <c r="G319" s="36" t="s">
        <v>1631</v>
      </c>
    </row>
    <row r="320" spans="1:7" ht="72.5" x14ac:dyDescent="0.35">
      <c r="A320" s="21" t="s">
        <v>682</v>
      </c>
      <c r="B320" s="27" t="s">
        <v>159</v>
      </c>
      <c r="C320" s="20" t="s">
        <v>343</v>
      </c>
      <c r="D320" s="21" t="s">
        <v>495</v>
      </c>
      <c r="E320" s="88">
        <v>23637.200000000001</v>
      </c>
      <c r="F320" s="82">
        <f>(1-Содержание!$F$12/100)*Таблица1[[#This Row],[RRP*,                  руб. с НДС]]</f>
        <v>23566.288400000001</v>
      </c>
      <c r="G320" s="36" t="s">
        <v>1632</v>
      </c>
    </row>
    <row r="321" spans="1:7" ht="72.5" x14ac:dyDescent="0.35">
      <c r="A321" s="21" t="s">
        <v>682</v>
      </c>
      <c r="B321" s="27" t="s">
        <v>160</v>
      </c>
      <c r="C321" s="20" t="s">
        <v>344</v>
      </c>
      <c r="D321" s="21" t="s">
        <v>495</v>
      </c>
      <c r="E321" s="88">
        <v>20677.2</v>
      </c>
      <c r="F321" s="82">
        <f>(1-Содержание!$F$12/100)*Таблица1[[#This Row],[RRP*,                  руб. с НДС]]</f>
        <v>20615.168400000002</v>
      </c>
      <c r="G321" s="36" t="s">
        <v>1632</v>
      </c>
    </row>
    <row r="322" spans="1:7" ht="72.5" x14ac:dyDescent="0.35">
      <c r="A322" s="21" t="s">
        <v>682</v>
      </c>
      <c r="B322" s="27" t="s">
        <v>231</v>
      </c>
      <c r="C322" s="20" t="s">
        <v>345</v>
      </c>
      <c r="D322" s="21" t="s">
        <v>496</v>
      </c>
      <c r="E322" s="88">
        <v>19229.2</v>
      </c>
      <c r="F322" s="82">
        <f>(1-Содержание!$F$12/100)*Таблица1[[#This Row],[RRP*,                  руб. с НДС]]</f>
        <v>19171.5124</v>
      </c>
      <c r="G322" s="36" t="s">
        <v>1633</v>
      </c>
    </row>
    <row r="323" spans="1:7" ht="72.5" x14ac:dyDescent="0.35">
      <c r="A323" s="21" t="s">
        <v>682</v>
      </c>
      <c r="B323" s="27" t="s">
        <v>232</v>
      </c>
      <c r="C323" s="20" t="s">
        <v>346</v>
      </c>
      <c r="D323" s="21" t="s">
        <v>496</v>
      </c>
      <c r="E323" s="88">
        <v>16816.400000000001</v>
      </c>
      <c r="F323" s="82">
        <f>(1-Содержание!$F$12/100)*Таблица1[[#This Row],[RRP*,                  руб. с НДС]]</f>
        <v>16765.950800000002</v>
      </c>
      <c r="G323" s="36" t="s">
        <v>1633</v>
      </c>
    </row>
    <row r="324" spans="1:7" ht="72.5" x14ac:dyDescent="0.35">
      <c r="A324" s="21" t="s">
        <v>682</v>
      </c>
      <c r="B324" s="27" t="s">
        <v>161</v>
      </c>
      <c r="C324" s="20" t="s">
        <v>347</v>
      </c>
      <c r="D324" s="21" t="s">
        <v>497</v>
      </c>
      <c r="E324" s="88">
        <v>20714</v>
      </c>
      <c r="F324" s="82">
        <f>(1-Содержание!$F$12/100)*Таблица1[[#This Row],[RRP*,                  руб. с НДС]]</f>
        <v>20651.858</v>
      </c>
      <c r="G324" s="36" t="s">
        <v>1634</v>
      </c>
    </row>
    <row r="325" spans="1:7" ht="72.5" x14ac:dyDescent="0.35">
      <c r="A325" s="21" t="s">
        <v>682</v>
      </c>
      <c r="B325" s="27" t="s">
        <v>162</v>
      </c>
      <c r="C325" s="20" t="s">
        <v>348</v>
      </c>
      <c r="D325" s="21" t="s">
        <v>497</v>
      </c>
      <c r="E325" s="88">
        <v>18118.8</v>
      </c>
      <c r="F325" s="82">
        <f>(1-Содержание!$F$12/100)*Таблица1[[#This Row],[RRP*,                  руб. с НДС]]</f>
        <v>18064.443599999999</v>
      </c>
      <c r="G325" s="36" t="s">
        <v>1634</v>
      </c>
    </row>
    <row r="326" spans="1:7" ht="72.5" x14ac:dyDescent="0.35">
      <c r="A326" s="21" t="s">
        <v>682</v>
      </c>
      <c r="B326" s="27" t="s">
        <v>163</v>
      </c>
      <c r="C326" s="20" t="s">
        <v>349</v>
      </c>
      <c r="D326" s="21" t="s">
        <v>498</v>
      </c>
      <c r="E326" s="88">
        <v>21965.200000000001</v>
      </c>
      <c r="F326" s="82">
        <f>(1-Содержание!$F$12/100)*Таблица1[[#This Row],[RRP*,                  руб. с НДС]]</f>
        <v>21899.304400000001</v>
      </c>
      <c r="G326" s="36" t="s">
        <v>1635</v>
      </c>
    </row>
    <row r="327" spans="1:7" ht="72.5" x14ac:dyDescent="0.35">
      <c r="A327" s="21" t="s">
        <v>682</v>
      </c>
      <c r="B327" s="27" t="s">
        <v>164</v>
      </c>
      <c r="C327" s="20" t="s">
        <v>350</v>
      </c>
      <c r="D327" s="21" t="s">
        <v>498</v>
      </c>
      <c r="E327" s="88">
        <v>19214.8</v>
      </c>
      <c r="F327" s="82">
        <f>(1-Содержание!$F$12/100)*Таблица1[[#This Row],[RRP*,                  руб. с НДС]]</f>
        <v>19157.155599999998</v>
      </c>
      <c r="G327" s="36" t="s">
        <v>1635</v>
      </c>
    </row>
    <row r="328" spans="1:7" ht="72.5" x14ac:dyDescent="0.35">
      <c r="A328" s="21" t="s">
        <v>682</v>
      </c>
      <c r="B328" s="27" t="s">
        <v>165</v>
      </c>
      <c r="C328" s="20" t="s">
        <v>351</v>
      </c>
      <c r="D328" s="21" t="s">
        <v>499</v>
      </c>
      <c r="E328" s="88">
        <v>25074</v>
      </c>
      <c r="F328" s="82">
        <f>(1-Содержание!$F$12/100)*Таблица1[[#This Row],[RRP*,                  руб. с НДС]]</f>
        <v>24998.777999999998</v>
      </c>
      <c r="G328" s="36" t="s">
        <v>1636</v>
      </c>
    </row>
    <row r="329" spans="1:7" ht="72.5" x14ac:dyDescent="0.35">
      <c r="A329" s="21" t="s">
        <v>682</v>
      </c>
      <c r="B329" s="27" t="s">
        <v>166</v>
      </c>
      <c r="C329" s="20" t="s">
        <v>352</v>
      </c>
      <c r="D329" s="21" t="s">
        <v>499</v>
      </c>
      <c r="E329" s="88">
        <v>21932.400000000001</v>
      </c>
      <c r="F329" s="82">
        <f>(1-Содержание!$F$12/100)*Таблица1[[#This Row],[RRP*,                  руб. с НДС]]</f>
        <v>21866.602800000001</v>
      </c>
      <c r="G329" s="36" t="s">
        <v>1636</v>
      </c>
    </row>
    <row r="330" spans="1:7" ht="72.5" x14ac:dyDescent="0.35">
      <c r="A330" s="21" t="s">
        <v>682</v>
      </c>
      <c r="B330" s="27" t="s">
        <v>233</v>
      </c>
      <c r="C330" s="20" t="s">
        <v>353</v>
      </c>
      <c r="D330" s="21" t="s">
        <v>500</v>
      </c>
      <c r="E330" s="88">
        <v>20212.400000000001</v>
      </c>
      <c r="F330" s="82">
        <f>(1-Содержание!$F$12/100)*Таблица1[[#This Row],[RRP*,                  руб. с НДС]]</f>
        <v>20151.7628</v>
      </c>
      <c r="G330" s="36" t="s">
        <v>1637</v>
      </c>
    </row>
    <row r="331" spans="1:7" ht="72.5" x14ac:dyDescent="0.35">
      <c r="A331" s="21" t="s">
        <v>682</v>
      </c>
      <c r="B331" s="27" t="s">
        <v>234</v>
      </c>
      <c r="C331" s="20" t="s">
        <v>354</v>
      </c>
      <c r="D331" s="21" t="s">
        <v>500</v>
      </c>
      <c r="E331" s="88">
        <v>17683.600000000002</v>
      </c>
      <c r="F331" s="82">
        <f>(1-Содержание!$F$12/100)*Таблица1[[#This Row],[RRP*,                  руб. с НДС]]</f>
        <v>17630.549200000001</v>
      </c>
      <c r="G331" s="36" t="s">
        <v>1637</v>
      </c>
    </row>
    <row r="332" spans="1:7" ht="72.5" x14ac:dyDescent="0.35">
      <c r="A332" s="21" t="s">
        <v>682</v>
      </c>
      <c r="B332" s="27" t="s">
        <v>167</v>
      </c>
      <c r="C332" s="20" t="s">
        <v>355</v>
      </c>
      <c r="D332" s="21" t="s">
        <v>501</v>
      </c>
      <c r="E332" s="88">
        <v>21775.600000000002</v>
      </c>
      <c r="F332" s="82">
        <f>(1-Содержание!$F$12/100)*Таблица1[[#This Row],[RRP*,                  руб. с НДС]]</f>
        <v>21710.273200000003</v>
      </c>
      <c r="G332" s="36" t="s">
        <v>1638</v>
      </c>
    </row>
    <row r="333" spans="1:7" ht="72.5" x14ac:dyDescent="0.35">
      <c r="A333" s="21" t="s">
        <v>682</v>
      </c>
      <c r="B333" s="27" t="s">
        <v>168</v>
      </c>
      <c r="C333" s="20" t="s">
        <v>356</v>
      </c>
      <c r="D333" s="21" t="s">
        <v>501</v>
      </c>
      <c r="E333" s="88">
        <v>19043.600000000002</v>
      </c>
      <c r="F333" s="82">
        <f>(1-Содержание!$F$12/100)*Таблица1[[#This Row],[RRP*,                  руб. с НДС]]</f>
        <v>18986.469200000003</v>
      </c>
      <c r="G333" s="36" t="s">
        <v>1638</v>
      </c>
    </row>
    <row r="334" spans="1:7" ht="72.5" x14ac:dyDescent="0.35">
      <c r="A334" s="21" t="s">
        <v>682</v>
      </c>
      <c r="B334" s="27" t="s">
        <v>169</v>
      </c>
      <c r="C334" s="20" t="s">
        <v>357</v>
      </c>
      <c r="D334" s="21" t="s">
        <v>502</v>
      </c>
      <c r="E334" s="88">
        <v>23074.800000000003</v>
      </c>
      <c r="F334" s="82">
        <f>(1-Содержание!$F$12/100)*Таблица1[[#This Row],[RRP*,                  руб. с НДС]]</f>
        <v>23005.575600000004</v>
      </c>
      <c r="G334" s="36" t="s">
        <v>1639</v>
      </c>
    </row>
    <row r="335" spans="1:7" ht="72.5" x14ac:dyDescent="0.35">
      <c r="A335" s="21" t="s">
        <v>682</v>
      </c>
      <c r="B335" s="27" t="s">
        <v>170</v>
      </c>
      <c r="C335" s="20" t="s">
        <v>358</v>
      </c>
      <c r="D335" s="21" t="s">
        <v>502</v>
      </c>
      <c r="E335" s="88">
        <v>20185.2</v>
      </c>
      <c r="F335" s="82">
        <f>(1-Содержание!$F$12/100)*Таблица1[[#This Row],[RRP*,                  руб. с НДС]]</f>
        <v>20124.644400000001</v>
      </c>
      <c r="G335" s="36" t="s">
        <v>1639</v>
      </c>
    </row>
    <row r="336" spans="1:7" ht="72.5" x14ac:dyDescent="0.35">
      <c r="A336" s="21" t="s">
        <v>682</v>
      </c>
      <c r="B336" s="27" t="s">
        <v>171</v>
      </c>
      <c r="C336" s="20" t="s">
        <v>359</v>
      </c>
      <c r="D336" s="21" t="s">
        <v>503</v>
      </c>
      <c r="E336" s="88">
        <v>26338.800000000003</v>
      </c>
      <c r="F336" s="82">
        <f>(1-Содержание!$F$12/100)*Таблица1[[#This Row],[RRP*,                  руб. с НДС]]</f>
        <v>26259.783600000002</v>
      </c>
      <c r="G336" s="36" t="s">
        <v>1640</v>
      </c>
    </row>
    <row r="337" spans="1:7" ht="72.5" x14ac:dyDescent="0.35">
      <c r="A337" s="21" t="s">
        <v>682</v>
      </c>
      <c r="B337" s="27" t="s">
        <v>172</v>
      </c>
      <c r="C337" s="20" t="s">
        <v>360</v>
      </c>
      <c r="D337" s="21" t="s">
        <v>503</v>
      </c>
      <c r="E337" s="88">
        <v>23041.200000000001</v>
      </c>
      <c r="F337" s="82">
        <f>(1-Содержание!$F$12/100)*Таблица1[[#This Row],[RRP*,                  руб. с НДС]]</f>
        <v>22972.076400000002</v>
      </c>
      <c r="G337" s="36" t="s">
        <v>1640</v>
      </c>
    </row>
    <row r="338" spans="1:7" x14ac:dyDescent="0.35">
      <c r="G338" s="18"/>
    </row>
  </sheetData>
  <autoFilter ref="F13:G337" xr:uid="{00000000-0009-0000-0000-000002000000}"/>
  <mergeCells count="2">
    <mergeCell ref="A1:A12"/>
    <mergeCell ref="B10:C10"/>
  </mergeCells>
  <phoneticPr fontId="5" type="noConversion"/>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3"/>
  <sheetViews>
    <sheetView zoomScale="90" zoomScaleNormal="90" workbookViewId="0">
      <selection activeCell="D7" sqref="D7"/>
    </sheetView>
  </sheetViews>
  <sheetFormatPr defaultRowHeight="14.5" x14ac:dyDescent="0.35"/>
  <cols>
    <col min="1" max="1" width="38.7265625" style="2" customWidth="1"/>
    <col min="2" max="2" width="29.7265625" style="40" customWidth="1"/>
    <col min="3" max="3" width="80.36328125" style="2" customWidth="1"/>
    <col min="4" max="4" width="30.6328125" style="2" customWidth="1"/>
    <col min="5" max="5" width="14.453125" customWidth="1"/>
    <col min="6" max="6" width="15.1796875" style="26" customWidth="1"/>
    <col min="7" max="7" width="81" customWidth="1"/>
  </cols>
  <sheetData>
    <row r="1" spans="1:9" x14ac:dyDescent="0.35">
      <c r="A1" s="100"/>
    </row>
    <row r="2" spans="1:9" x14ac:dyDescent="0.35">
      <c r="A2" s="100"/>
    </row>
    <row r="3" spans="1:9" x14ac:dyDescent="0.35">
      <c r="A3" s="100"/>
    </row>
    <row r="4" spans="1:9" ht="15.5" x14ac:dyDescent="0.35">
      <c r="A4" s="100"/>
      <c r="B4" s="39"/>
    </row>
    <row r="5" spans="1:9" ht="15.5" x14ac:dyDescent="0.35">
      <c r="A5" s="100"/>
      <c r="B5" s="39"/>
      <c r="C5" s="3"/>
      <c r="D5" s="3"/>
    </row>
    <row r="6" spans="1:9" ht="15.5" x14ac:dyDescent="0.35">
      <c r="A6" s="100"/>
      <c r="B6" s="39"/>
      <c r="C6" s="3"/>
      <c r="D6" s="3"/>
    </row>
    <row r="7" spans="1:9" ht="15.5" x14ac:dyDescent="0.35">
      <c r="A7" s="100"/>
      <c r="B7" s="97"/>
      <c r="C7" s="3"/>
      <c r="D7" s="3"/>
    </row>
    <row r="8" spans="1:9" ht="15.5" x14ac:dyDescent="0.35">
      <c r="A8" s="100"/>
      <c r="B8" s="97"/>
      <c r="C8" s="3"/>
      <c r="D8" s="3"/>
    </row>
    <row r="9" spans="1:9" ht="21" x14ac:dyDescent="0.5">
      <c r="A9" s="100"/>
      <c r="B9" s="97"/>
      <c r="C9" s="3"/>
      <c r="D9" s="3"/>
      <c r="E9" s="28"/>
    </row>
    <row r="10" spans="1:9" ht="21" x14ac:dyDescent="0.5">
      <c r="A10" s="100"/>
      <c r="B10" s="97"/>
      <c r="C10" s="3"/>
      <c r="D10" s="3"/>
      <c r="E10" s="8"/>
    </row>
    <row r="11" spans="1:9" ht="21" x14ac:dyDescent="0.5">
      <c r="A11" s="100"/>
      <c r="B11" s="98" t="s">
        <v>238</v>
      </c>
      <c r="C11" s="98"/>
      <c r="D11" s="3"/>
      <c r="E11" s="38"/>
    </row>
    <row r="12" spans="1:9" ht="19.5" customHeight="1" x14ac:dyDescent="0.35">
      <c r="A12" s="101"/>
      <c r="D12" s="9" t="s">
        <v>236</v>
      </c>
      <c r="E12" s="52">
        <v>45904</v>
      </c>
    </row>
    <row r="13" spans="1:9" ht="55.5" customHeight="1" x14ac:dyDescent="0.35">
      <c r="A13" s="69" t="s">
        <v>1275</v>
      </c>
      <c r="B13" s="70" t="s">
        <v>4</v>
      </c>
      <c r="C13" s="71" t="s">
        <v>235</v>
      </c>
      <c r="D13" s="71" t="s">
        <v>361</v>
      </c>
      <c r="E13" s="72" t="s">
        <v>363</v>
      </c>
      <c r="F13" s="73" t="str">
        <f>CONCATENATE("Цена с учетом скидки ",Содержание!F12,Содержание!G12)</f>
        <v>Цена с учетом скидки 0,3</v>
      </c>
      <c r="G13" s="66" t="s">
        <v>680</v>
      </c>
    </row>
    <row r="14" spans="1:9" ht="62" x14ac:dyDescent="0.35">
      <c r="A14" s="54" t="s">
        <v>1277</v>
      </c>
      <c r="B14" s="41" t="s">
        <v>7</v>
      </c>
      <c r="C14" s="13" t="s">
        <v>404</v>
      </c>
      <c r="D14" s="14" t="s">
        <v>512</v>
      </c>
      <c r="E14" s="85">
        <v>4060.2699999999995</v>
      </c>
      <c r="F14" s="86">
        <f>(1-Содержание!$F$12/100)*Таблица9[[#This Row],[RRP*,               руб. с НДС]]</f>
        <v>4048.0891899999997</v>
      </c>
      <c r="G14" s="68" t="s">
        <v>1319</v>
      </c>
      <c r="I14" t="s">
        <v>1761</v>
      </c>
    </row>
    <row r="15" spans="1:9" ht="62" x14ac:dyDescent="0.35">
      <c r="A15" s="54" t="s">
        <v>1277</v>
      </c>
      <c r="B15" s="41" t="s">
        <v>8</v>
      </c>
      <c r="C15" s="13" t="s">
        <v>406</v>
      </c>
      <c r="D15" s="14" t="s">
        <v>514</v>
      </c>
      <c r="E15" s="85">
        <v>4956.79</v>
      </c>
      <c r="F15" s="86">
        <f>(1-Содержание!$F$12/100)*Таблица9[[#This Row],[RRP*,               руб. с НДС]]</f>
        <v>4941.9196300000003</v>
      </c>
      <c r="G15" s="68" t="s">
        <v>1321</v>
      </c>
    </row>
    <row r="16" spans="1:9" ht="62" x14ac:dyDescent="0.35">
      <c r="A16" s="54" t="s">
        <v>1277</v>
      </c>
      <c r="B16" s="41" t="s">
        <v>9</v>
      </c>
      <c r="C16" s="13" t="s">
        <v>408</v>
      </c>
      <c r="D16" s="14" t="s">
        <v>516</v>
      </c>
      <c r="E16" s="85">
        <v>4206.67</v>
      </c>
      <c r="F16" s="86">
        <f>(1-Содержание!$F$12/100)*Таблица9[[#This Row],[RRP*,               руб. с НДС]]</f>
        <v>4194.0499900000004</v>
      </c>
      <c r="G16" s="68" t="s">
        <v>1323</v>
      </c>
    </row>
    <row r="17" spans="1:7" ht="62" x14ac:dyDescent="0.35">
      <c r="A17" s="54" t="s">
        <v>1277</v>
      </c>
      <c r="B17" s="41" t="s">
        <v>10</v>
      </c>
      <c r="C17" s="13" t="s">
        <v>410</v>
      </c>
      <c r="D17" s="14" t="s">
        <v>518</v>
      </c>
      <c r="E17" s="85">
        <v>5176.66</v>
      </c>
      <c r="F17" s="86">
        <f>(1-Содержание!$F$12/100)*Таблица9[[#This Row],[RRP*,               руб. с НДС]]</f>
        <v>5161.1300199999996</v>
      </c>
      <c r="G17" s="68" t="s">
        <v>1325</v>
      </c>
    </row>
    <row r="18" spans="1:7" ht="62" x14ac:dyDescent="0.35">
      <c r="A18" s="54" t="s">
        <v>1277</v>
      </c>
      <c r="B18" s="41" t="s">
        <v>12</v>
      </c>
      <c r="C18" s="13" t="s">
        <v>412</v>
      </c>
      <c r="D18" s="14" t="s">
        <v>520</v>
      </c>
      <c r="E18" s="85">
        <v>4371.28</v>
      </c>
      <c r="F18" s="86">
        <f>(1-Содержание!$F$12/100)*Таблица9[[#This Row],[RRP*,               руб. с НДС]]</f>
        <v>4358.1661599999998</v>
      </c>
      <c r="G18" s="68" t="s">
        <v>1327</v>
      </c>
    </row>
    <row r="19" spans="1:7" ht="62" x14ac:dyDescent="0.35">
      <c r="A19" s="54" t="s">
        <v>1277</v>
      </c>
      <c r="B19" s="41" t="s">
        <v>13</v>
      </c>
      <c r="C19" s="13" t="s">
        <v>414</v>
      </c>
      <c r="D19" s="14" t="s">
        <v>522</v>
      </c>
      <c r="E19" s="85">
        <v>5416.5999999999995</v>
      </c>
      <c r="F19" s="86">
        <f>(1-Содержание!$F$12/100)*Таблица9[[#This Row],[RRP*,               руб. с НДС]]</f>
        <v>5400.3501999999999</v>
      </c>
      <c r="G19" s="68" t="s">
        <v>1329</v>
      </c>
    </row>
    <row r="20" spans="1:7" ht="62" x14ac:dyDescent="0.35">
      <c r="A20" s="54" t="s">
        <v>1277</v>
      </c>
      <c r="B20" s="41" t="s">
        <v>14</v>
      </c>
      <c r="C20" s="13" t="s">
        <v>416</v>
      </c>
      <c r="D20" s="14" t="s">
        <v>524</v>
      </c>
      <c r="E20" s="85">
        <v>4513.57</v>
      </c>
      <c r="F20" s="86">
        <f>(1-Содержание!$F$12/100)*Таблица9[[#This Row],[RRP*,               руб. с НДС]]</f>
        <v>4500.0292899999995</v>
      </c>
      <c r="G20" s="68" t="s">
        <v>1331</v>
      </c>
    </row>
    <row r="21" spans="1:7" ht="62" x14ac:dyDescent="0.35">
      <c r="A21" s="54" t="s">
        <v>1277</v>
      </c>
      <c r="B21" s="41" t="s">
        <v>15</v>
      </c>
      <c r="C21" s="13" t="s">
        <v>418</v>
      </c>
      <c r="D21" s="14" t="s">
        <v>526</v>
      </c>
      <c r="E21" s="85">
        <v>5663.0499999999993</v>
      </c>
      <c r="F21" s="86">
        <f>(1-Содержание!$F$12/100)*Таблица9[[#This Row],[RRP*,               руб. с НДС]]</f>
        <v>5646.0608499999989</v>
      </c>
      <c r="G21" s="68" t="s">
        <v>1333</v>
      </c>
    </row>
    <row r="22" spans="1:7" ht="62" x14ac:dyDescent="0.35">
      <c r="A22" s="54" t="s">
        <v>1277</v>
      </c>
      <c r="B22" s="41" t="s">
        <v>16</v>
      </c>
      <c r="C22" s="13" t="s">
        <v>420</v>
      </c>
      <c r="D22" s="14" t="s">
        <v>528</v>
      </c>
      <c r="E22" s="85">
        <v>4786.0599999999995</v>
      </c>
      <c r="F22" s="86">
        <f>(1-Содержание!$F$12/100)*Таблица9[[#This Row],[RRP*,               руб. с НДС]]</f>
        <v>4771.7018199999993</v>
      </c>
      <c r="G22" s="68" t="s">
        <v>1335</v>
      </c>
    </row>
    <row r="23" spans="1:7" ht="62" x14ac:dyDescent="0.35">
      <c r="A23" s="54" t="s">
        <v>1277</v>
      </c>
      <c r="B23" s="41" t="s">
        <v>17</v>
      </c>
      <c r="C23" s="13" t="s">
        <v>422</v>
      </c>
      <c r="D23" s="14" t="s">
        <v>530</v>
      </c>
      <c r="E23" s="85">
        <v>5908.57</v>
      </c>
      <c r="F23" s="86">
        <f>(1-Содержание!$F$12/100)*Таблица9[[#This Row],[RRP*,               руб. с НДС]]</f>
        <v>5890.84429</v>
      </c>
      <c r="G23" s="68" t="s">
        <v>1337</v>
      </c>
    </row>
    <row r="24" spans="1:7" ht="62" x14ac:dyDescent="0.35">
      <c r="A24" s="54" t="s">
        <v>1277</v>
      </c>
      <c r="B24" s="41" t="s">
        <v>18</v>
      </c>
      <c r="C24" s="13" t="s">
        <v>424</v>
      </c>
      <c r="D24" s="14" t="s">
        <v>532</v>
      </c>
      <c r="E24" s="85">
        <v>4920.91</v>
      </c>
      <c r="F24" s="86">
        <f>(1-Содержание!$F$12/100)*Таблица9[[#This Row],[RRP*,               руб. с НДС]]</f>
        <v>4906.1472699999995</v>
      </c>
      <c r="G24" s="68" t="s">
        <v>1339</v>
      </c>
    </row>
    <row r="25" spans="1:7" ht="62" x14ac:dyDescent="0.35">
      <c r="A25" s="54" t="s">
        <v>1277</v>
      </c>
      <c r="B25" s="41" t="s">
        <v>19</v>
      </c>
      <c r="C25" s="13" t="s">
        <v>426</v>
      </c>
      <c r="D25" s="14" t="s">
        <v>534</v>
      </c>
      <c r="E25" s="85">
        <v>6158.74</v>
      </c>
      <c r="F25" s="86">
        <f>(1-Содержание!$F$12/100)*Таблица9[[#This Row],[RRP*,               руб. с НДС]]</f>
        <v>6140.2637799999993</v>
      </c>
      <c r="G25" s="68" t="s">
        <v>1341</v>
      </c>
    </row>
    <row r="26" spans="1:7" ht="62" x14ac:dyDescent="0.35">
      <c r="A26" s="54" t="s">
        <v>1277</v>
      </c>
      <c r="B26" s="41" t="s">
        <v>22</v>
      </c>
      <c r="C26" s="13" t="s">
        <v>428</v>
      </c>
      <c r="D26" s="14" t="s">
        <v>536</v>
      </c>
      <c r="E26" s="85">
        <v>3066.49</v>
      </c>
      <c r="F26" s="86">
        <f>(1-Содержание!$F$12/100)*Таблица9[[#This Row],[RRP*,               руб. с НДС]]</f>
        <v>3057.2905299999998</v>
      </c>
      <c r="G26" s="68" t="s">
        <v>1343</v>
      </c>
    </row>
    <row r="27" spans="1:7" ht="62" x14ac:dyDescent="0.35">
      <c r="A27" s="54" t="s">
        <v>1277</v>
      </c>
      <c r="B27" s="41" t="s">
        <v>23</v>
      </c>
      <c r="C27" s="13" t="s">
        <v>430</v>
      </c>
      <c r="D27" s="14" t="s">
        <v>538</v>
      </c>
      <c r="E27" s="85">
        <v>3891.3999999999996</v>
      </c>
      <c r="F27" s="86">
        <f>(1-Содержание!$F$12/100)*Таблица9[[#This Row],[RRP*,               руб. с НДС]]</f>
        <v>3879.7257999999997</v>
      </c>
      <c r="G27" s="68" t="s">
        <v>1345</v>
      </c>
    </row>
    <row r="28" spans="1:7" ht="62" x14ac:dyDescent="0.35">
      <c r="A28" s="54" t="s">
        <v>1277</v>
      </c>
      <c r="B28" s="41" t="s">
        <v>24</v>
      </c>
      <c r="C28" s="13" t="s">
        <v>432</v>
      </c>
      <c r="D28" s="14" t="s">
        <v>540</v>
      </c>
      <c r="E28" s="85">
        <v>3379.8999999999996</v>
      </c>
      <c r="F28" s="86">
        <f>(1-Содержание!$F$12/100)*Таблица9[[#This Row],[RRP*,               руб. с НДС]]</f>
        <v>3369.7602999999995</v>
      </c>
      <c r="G28" s="68" t="s">
        <v>1347</v>
      </c>
    </row>
    <row r="29" spans="1:7" ht="62" x14ac:dyDescent="0.35">
      <c r="A29" s="54" t="s">
        <v>1277</v>
      </c>
      <c r="B29" s="41" t="s">
        <v>25</v>
      </c>
      <c r="C29" s="13" t="s">
        <v>434</v>
      </c>
      <c r="D29" s="14" t="s">
        <v>542</v>
      </c>
      <c r="E29" s="85">
        <v>4294.09</v>
      </c>
      <c r="F29" s="86">
        <f>(1-Содержание!$F$12/100)*Таблица9[[#This Row],[RRP*,               руб. с НДС]]</f>
        <v>4281.2077300000001</v>
      </c>
      <c r="G29" s="68" t="s">
        <v>1349</v>
      </c>
    </row>
    <row r="30" spans="1:7" ht="62" x14ac:dyDescent="0.35">
      <c r="A30" s="54" t="s">
        <v>1277</v>
      </c>
      <c r="B30" s="41" t="s">
        <v>26</v>
      </c>
      <c r="C30" s="13" t="s">
        <v>436</v>
      </c>
      <c r="D30" s="14" t="s">
        <v>544</v>
      </c>
      <c r="E30" s="85">
        <v>3689.5899999999997</v>
      </c>
      <c r="F30" s="86">
        <f>(1-Содержание!$F$12/100)*Таблица9[[#This Row],[RRP*,               руб. с НДС]]</f>
        <v>3678.5212299999998</v>
      </c>
      <c r="G30" s="68" t="s">
        <v>1351</v>
      </c>
    </row>
    <row r="31" spans="1:7" ht="62" x14ac:dyDescent="0.35">
      <c r="A31" s="54" t="s">
        <v>1277</v>
      </c>
      <c r="B31" s="41" t="s">
        <v>27</v>
      </c>
      <c r="C31" s="13" t="s">
        <v>438</v>
      </c>
      <c r="D31" s="14" t="s">
        <v>546</v>
      </c>
      <c r="E31" s="85">
        <v>4693.0599999999995</v>
      </c>
      <c r="F31" s="86">
        <f>(1-Содержание!$F$12/100)*Таблица9[[#This Row],[RRP*,               руб. с НДС]]</f>
        <v>4678.9808199999998</v>
      </c>
      <c r="G31" s="68" t="s">
        <v>1353</v>
      </c>
    </row>
    <row r="32" spans="1:7" ht="62" x14ac:dyDescent="0.35">
      <c r="A32" s="54" t="s">
        <v>1277</v>
      </c>
      <c r="B32" s="41" t="s">
        <v>28</v>
      </c>
      <c r="C32" s="13" t="s">
        <v>440</v>
      </c>
      <c r="D32" s="14" t="s">
        <v>548</v>
      </c>
      <c r="E32" s="85">
        <v>3864.43</v>
      </c>
      <c r="F32" s="86">
        <f>(1-Содержание!$F$12/100)*Таблица9[[#This Row],[RRP*,               руб. с НДС]]</f>
        <v>3852.83671</v>
      </c>
      <c r="G32" s="68" t="s">
        <v>1355</v>
      </c>
    </row>
    <row r="33" spans="1:7" ht="62" x14ac:dyDescent="0.35">
      <c r="A33" s="54" t="s">
        <v>1277</v>
      </c>
      <c r="B33" s="41" t="s">
        <v>29</v>
      </c>
      <c r="C33" s="13" t="s">
        <v>442</v>
      </c>
      <c r="D33" s="14" t="s">
        <v>550</v>
      </c>
      <c r="E33" s="85">
        <v>4815.82</v>
      </c>
      <c r="F33" s="86">
        <f>(1-Содержание!$F$12/100)*Таблица9[[#This Row],[RRP*,               руб. с НДС]]</f>
        <v>4801.3725399999994</v>
      </c>
      <c r="G33" s="68" t="s">
        <v>1357</v>
      </c>
    </row>
    <row r="34" spans="1:7" ht="62" x14ac:dyDescent="0.35">
      <c r="A34" s="54" t="s">
        <v>1278</v>
      </c>
      <c r="B34" s="41" t="s">
        <v>49</v>
      </c>
      <c r="C34" s="13" t="s">
        <v>405</v>
      </c>
      <c r="D34" s="14" t="s">
        <v>513</v>
      </c>
      <c r="E34" s="85">
        <v>8845.119999999999</v>
      </c>
      <c r="F34" s="86">
        <f>(1-Содержание!$F$12/100)*Таблица9[[#This Row],[RRP*,               руб. с НДС]]</f>
        <v>8818.5846399999991</v>
      </c>
      <c r="G34" s="68" t="s">
        <v>1320</v>
      </c>
    </row>
    <row r="35" spans="1:7" ht="62" x14ac:dyDescent="0.35">
      <c r="A35" s="54" t="s">
        <v>1278</v>
      </c>
      <c r="B35" s="41" t="s">
        <v>50</v>
      </c>
      <c r="C35" s="13" t="s">
        <v>407</v>
      </c>
      <c r="D35" s="14" t="s">
        <v>515</v>
      </c>
      <c r="E35" s="85">
        <v>11079.91</v>
      </c>
      <c r="F35" s="86">
        <f>(1-Содержание!$F$12/100)*Таблица9[[#This Row],[RRP*,               руб. с НДС]]</f>
        <v>11046.670270000001</v>
      </c>
      <c r="G35" s="68" t="s">
        <v>1322</v>
      </c>
    </row>
    <row r="36" spans="1:7" ht="62" x14ac:dyDescent="0.35">
      <c r="A36" s="54" t="s">
        <v>1278</v>
      </c>
      <c r="B36" s="41" t="s">
        <v>51</v>
      </c>
      <c r="C36" s="13" t="s">
        <v>409</v>
      </c>
      <c r="D36" s="14" t="s">
        <v>517</v>
      </c>
      <c r="E36" s="85">
        <v>9301.2099999999991</v>
      </c>
      <c r="F36" s="86">
        <f>(1-Содержание!$F$12/100)*Таблица9[[#This Row],[RRP*,               руб. с НДС]]</f>
        <v>9273.3063699999984</v>
      </c>
      <c r="G36" s="68" t="s">
        <v>1324</v>
      </c>
    </row>
    <row r="37" spans="1:7" ht="62" x14ac:dyDescent="0.35">
      <c r="A37" s="54" t="s">
        <v>1278</v>
      </c>
      <c r="B37" s="41" t="s">
        <v>52</v>
      </c>
      <c r="C37" s="13" t="s">
        <v>411</v>
      </c>
      <c r="D37" s="14" t="s">
        <v>519</v>
      </c>
      <c r="E37" s="85">
        <v>11655.039999999999</v>
      </c>
      <c r="F37" s="86">
        <f>(1-Содержание!$F$12/100)*Таблица9[[#This Row],[RRP*,               руб. с НДС]]</f>
        <v>11620.074879999998</v>
      </c>
      <c r="G37" s="68" t="s">
        <v>1326</v>
      </c>
    </row>
    <row r="38" spans="1:7" ht="62" x14ac:dyDescent="0.35">
      <c r="A38" s="54" t="s">
        <v>1278</v>
      </c>
      <c r="B38" s="41" t="s">
        <v>21</v>
      </c>
      <c r="C38" s="13" t="s">
        <v>413</v>
      </c>
      <c r="D38" s="14" t="s">
        <v>521</v>
      </c>
      <c r="E38" s="85">
        <v>9777.369999999999</v>
      </c>
      <c r="F38" s="86">
        <f>(1-Содержание!$F$12/100)*Таблица9[[#This Row],[RRP*,               руб. с НДС]]</f>
        <v>9748.0378899999996</v>
      </c>
      <c r="G38" s="68" t="s">
        <v>1328</v>
      </c>
    </row>
    <row r="39" spans="1:7" ht="62" x14ac:dyDescent="0.35">
      <c r="A39" s="54" t="s">
        <v>1278</v>
      </c>
      <c r="B39" s="41" t="s">
        <v>53</v>
      </c>
      <c r="C39" s="13" t="s">
        <v>415</v>
      </c>
      <c r="D39" s="14" t="s">
        <v>523</v>
      </c>
      <c r="E39" s="85">
        <v>12253.96</v>
      </c>
      <c r="F39" s="86">
        <f>(1-Содержание!$F$12/100)*Таблица9[[#This Row],[RRP*,               руб. с НДС]]</f>
        <v>12217.198119999999</v>
      </c>
      <c r="G39" s="68" t="s">
        <v>1330</v>
      </c>
    </row>
    <row r="40" spans="1:7" ht="62" x14ac:dyDescent="0.35">
      <c r="A40" s="54" t="s">
        <v>1278</v>
      </c>
      <c r="B40" s="41" t="s">
        <v>54</v>
      </c>
      <c r="C40" s="13" t="s">
        <v>417</v>
      </c>
      <c r="D40" s="14" t="s">
        <v>525</v>
      </c>
      <c r="E40" s="85">
        <v>10009.869999999999</v>
      </c>
      <c r="F40" s="86">
        <f>(1-Содержание!$F$12/100)*Таблица9[[#This Row],[RRP*,               руб. с НДС]]</f>
        <v>9979.8403899999994</v>
      </c>
      <c r="G40" s="68" t="s">
        <v>1332</v>
      </c>
    </row>
    <row r="41" spans="1:7" ht="62" x14ac:dyDescent="0.35">
      <c r="A41" s="54" t="s">
        <v>1278</v>
      </c>
      <c r="B41" s="41" t="s">
        <v>55</v>
      </c>
      <c r="C41" s="13" t="s">
        <v>419</v>
      </c>
      <c r="D41" s="14" t="s">
        <v>527</v>
      </c>
      <c r="E41" s="85">
        <v>12689.199999999999</v>
      </c>
      <c r="F41" s="86">
        <f>(1-Содержание!$F$12/100)*Таблица9[[#This Row],[RRP*,               руб. с НДС]]</f>
        <v>12651.132399999999</v>
      </c>
      <c r="G41" s="68" t="s">
        <v>1334</v>
      </c>
    </row>
    <row r="42" spans="1:7" ht="62" x14ac:dyDescent="0.35">
      <c r="A42" s="54" t="s">
        <v>1278</v>
      </c>
      <c r="B42" s="41" t="s">
        <v>56</v>
      </c>
      <c r="C42" s="13" t="s">
        <v>421</v>
      </c>
      <c r="D42" s="14" t="s">
        <v>529</v>
      </c>
      <c r="E42" s="85">
        <v>10475.799999999999</v>
      </c>
      <c r="F42" s="86">
        <f>(1-Содержание!$F$12/100)*Таблица9[[#This Row],[RRP*,               руб. с НДС]]</f>
        <v>10444.372599999999</v>
      </c>
      <c r="G42" s="68" t="s">
        <v>1336</v>
      </c>
    </row>
    <row r="43" spans="1:7" ht="62" x14ac:dyDescent="0.35">
      <c r="A43" s="54" t="s">
        <v>1278</v>
      </c>
      <c r="B43" s="41" t="s">
        <v>57</v>
      </c>
      <c r="C43" s="13" t="s">
        <v>423</v>
      </c>
      <c r="D43" s="14" t="s">
        <v>531</v>
      </c>
      <c r="E43" s="85">
        <v>13334.619999999999</v>
      </c>
      <c r="F43" s="86">
        <f>(1-Содержание!$F$12/100)*Таблица9[[#This Row],[RRP*,               руб. с НДС]]</f>
        <v>13294.616139999998</v>
      </c>
      <c r="G43" s="68" t="s">
        <v>1338</v>
      </c>
    </row>
    <row r="44" spans="1:7" ht="62" x14ac:dyDescent="0.35">
      <c r="A44" s="54" t="s">
        <v>1278</v>
      </c>
      <c r="B44" s="41" t="s">
        <v>58</v>
      </c>
      <c r="C44" s="13" t="s">
        <v>425</v>
      </c>
      <c r="D44" s="14" t="s">
        <v>533</v>
      </c>
      <c r="E44" s="85">
        <v>10708.3</v>
      </c>
      <c r="F44" s="86">
        <f>(1-Содержание!$F$12/100)*Таблица9[[#This Row],[RRP*,               руб. с НДС]]</f>
        <v>10676.175099999999</v>
      </c>
      <c r="G44" s="68" t="s">
        <v>1340</v>
      </c>
    </row>
    <row r="45" spans="1:7" ht="62" x14ac:dyDescent="0.35">
      <c r="A45" s="54" t="s">
        <v>1278</v>
      </c>
      <c r="B45" s="41" t="s">
        <v>59</v>
      </c>
      <c r="C45" s="13" t="s">
        <v>427</v>
      </c>
      <c r="D45" s="14" t="s">
        <v>535</v>
      </c>
      <c r="E45" s="85">
        <v>13977.249999999998</v>
      </c>
      <c r="F45" s="86">
        <f>(1-Содержание!$F$12/100)*Таблица9[[#This Row],[RRP*,               руб. с НДС]]</f>
        <v>13935.318249999998</v>
      </c>
      <c r="G45" s="68" t="s">
        <v>1342</v>
      </c>
    </row>
    <row r="46" spans="1:7" ht="62" x14ac:dyDescent="0.35">
      <c r="A46" s="54" t="s">
        <v>1278</v>
      </c>
      <c r="B46" s="41" t="s">
        <v>60</v>
      </c>
      <c r="C46" s="13" t="s">
        <v>429</v>
      </c>
      <c r="D46" s="14" t="s">
        <v>537</v>
      </c>
      <c r="E46" s="85">
        <v>6639.5499999999993</v>
      </c>
      <c r="F46" s="86">
        <f>(1-Содержание!$F$12/100)*Таблица9[[#This Row],[RRP*,               руб. с НДС]]</f>
        <v>6619.6313499999997</v>
      </c>
      <c r="G46" s="68" t="s">
        <v>1344</v>
      </c>
    </row>
    <row r="47" spans="1:7" ht="62" x14ac:dyDescent="0.35">
      <c r="A47" s="54" t="s">
        <v>1278</v>
      </c>
      <c r="B47" s="41" t="s">
        <v>61</v>
      </c>
      <c r="C47" s="13" t="s">
        <v>431</v>
      </c>
      <c r="D47" s="14" t="s">
        <v>539</v>
      </c>
      <c r="E47" s="85">
        <v>8710.66</v>
      </c>
      <c r="F47" s="86">
        <f>(1-Содержание!$F$12/100)*Таблица9[[#This Row],[RRP*,               руб. с НДС]]</f>
        <v>8684.5280199999997</v>
      </c>
      <c r="G47" s="68" t="s">
        <v>1346</v>
      </c>
    </row>
    <row r="48" spans="1:7" ht="62" x14ac:dyDescent="0.35">
      <c r="A48" s="54" t="s">
        <v>1278</v>
      </c>
      <c r="B48" s="41" t="s">
        <v>62</v>
      </c>
      <c r="C48" s="13" t="s">
        <v>433</v>
      </c>
      <c r="D48" s="14" t="s">
        <v>541</v>
      </c>
      <c r="E48" s="85">
        <v>7317.5199999999995</v>
      </c>
      <c r="F48" s="86">
        <f>(1-Содержание!$F$12/100)*Таблица9[[#This Row],[RRP*,               руб. с НДС]]</f>
        <v>7295.5674399999998</v>
      </c>
      <c r="G48" s="68" t="s">
        <v>1348</v>
      </c>
    </row>
    <row r="49" spans="1:7" ht="62" x14ac:dyDescent="0.35">
      <c r="A49" s="54" t="s">
        <v>1278</v>
      </c>
      <c r="B49" s="41" t="s">
        <v>63</v>
      </c>
      <c r="C49" s="13" t="s">
        <v>435</v>
      </c>
      <c r="D49" s="14" t="s">
        <v>543</v>
      </c>
      <c r="E49" s="85">
        <v>9343.06</v>
      </c>
      <c r="F49" s="86">
        <f>(1-Содержание!$F$12/100)*Таблица9[[#This Row],[RRP*,               руб. с НДС]]</f>
        <v>9315.0308199999999</v>
      </c>
      <c r="G49" s="68" t="s">
        <v>1350</v>
      </c>
    </row>
    <row r="50" spans="1:7" ht="62" x14ac:dyDescent="0.35">
      <c r="A50" s="54" t="s">
        <v>1278</v>
      </c>
      <c r="B50" s="41" t="s">
        <v>64</v>
      </c>
      <c r="C50" s="13" t="s">
        <v>437</v>
      </c>
      <c r="D50" s="14" t="s">
        <v>545</v>
      </c>
      <c r="E50" s="85">
        <v>7993.6299999999992</v>
      </c>
      <c r="F50" s="86">
        <f>(1-Содержание!$F$12/100)*Таблица9[[#This Row],[RRP*,               руб. с НДС]]</f>
        <v>7969.6491099999994</v>
      </c>
      <c r="G50" s="68" t="s">
        <v>1352</v>
      </c>
    </row>
    <row r="51" spans="1:7" ht="62" x14ac:dyDescent="0.35">
      <c r="A51" s="54" t="s">
        <v>1278</v>
      </c>
      <c r="B51" s="41" t="s">
        <v>65</v>
      </c>
      <c r="C51" s="13" t="s">
        <v>439</v>
      </c>
      <c r="D51" s="14" t="s">
        <v>547</v>
      </c>
      <c r="E51" s="85">
        <v>9972.67</v>
      </c>
      <c r="F51" s="86">
        <f>(1-Содержание!$F$12/100)*Таблица9[[#This Row],[RRP*,               руб. с НДС]]</f>
        <v>9942.7519900000007</v>
      </c>
      <c r="G51" s="68" t="s">
        <v>1354</v>
      </c>
    </row>
    <row r="52" spans="1:7" ht="62" x14ac:dyDescent="0.35">
      <c r="A52" s="54" t="s">
        <v>1278</v>
      </c>
      <c r="B52" s="41" t="s">
        <v>66</v>
      </c>
      <c r="C52" s="13" t="s">
        <v>441</v>
      </c>
      <c r="D52" s="14" t="s">
        <v>549</v>
      </c>
      <c r="E52" s="85">
        <v>8406.5499999999993</v>
      </c>
      <c r="F52" s="86">
        <f>(1-Содержание!$F$12/100)*Таблица9[[#This Row],[RRP*,               руб. с НДС]]</f>
        <v>8381.3303499999984</v>
      </c>
      <c r="G52" s="68" t="s">
        <v>1356</v>
      </c>
    </row>
    <row r="53" spans="1:7" ht="62" x14ac:dyDescent="0.35">
      <c r="A53" s="54" t="s">
        <v>1278</v>
      </c>
      <c r="B53" s="41" t="s">
        <v>67</v>
      </c>
      <c r="C53" s="13" t="s">
        <v>443</v>
      </c>
      <c r="D53" s="14" t="s">
        <v>551</v>
      </c>
      <c r="E53" s="85">
        <v>10516.72</v>
      </c>
      <c r="F53" s="86">
        <f>(1-Содержание!$F$12/100)*Таблица9[[#This Row],[RRP*,               руб. с НДС]]</f>
        <v>10485.169839999999</v>
      </c>
      <c r="G53" s="68" t="s">
        <v>1358</v>
      </c>
    </row>
    <row r="54" spans="1:7" ht="62" x14ac:dyDescent="0.35">
      <c r="A54" s="54" t="s">
        <v>1274</v>
      </c>
      <c r="B54" s="41" t="s">
        <v>68</v>
      </c>
      <c r="C54" s="13" t="s">
        <v>364</v>
      </c>
      <c r="D54" s="14" t="s">
        <v>512</v>
      </c>
      <c r="E54" s="85">
        <v>4725.8999999999996</v>
      </c>
      <c r="F54" s="86">
        <f>(1-Содержание!$F$12/100)*Таблица9[[#This Row],[RRP*,               руб. с НДС]]</f>
        <v>4711.7222999999994</v>
      </c>
      <c r="G54" s="68" t="s">
        <v>1279</v>
      </c>
    </row>
    <row r="55" spans="1:7" ht="62" x14ac:dyDescent="0.35">
      <c r="A55" s="54" t="s">
        <v>1274</v>
      </c>
      <c r="B55" s="41" t="s">
        <v>69</v>
      </c>
      <c r="C55" s="13" t="s">
        <v>366</v>
      </c>
      <c r="D55" s="14" t="s">
        <v>514</v>
      </c>
      <c r="E55" s="85">
        <v>5747.9699999999993</v>
      </c>
      <c r="F55" s="86">
        <f>(1-Содержание!$F$12/100)*Таблица9[[#This Row],[RRP*,               руб. с НДС]]</f>
        <v>5730.7260899999992</v>
      </c>
      <c r="G55" s="68" t="s">
        <v>1281</v>
      </c>
    </row>
    <row r="56" spans="1:7" ht="62" x14ac:dyDescent="0.35">
      <c r="A56" s="54" t="s">
        <v>1274</v>
      </c>
      <c r="B56" s="41" t="s">
        <v>70</v>
      </c>
      <c r="C56" s="13" t="s">
        <v>368</v>
      </c>
      <c r="D56" s="14" t="s">
        <v>516</v>
      </c>
      <c r="E56" s="85">
        <v>4919.3399999999992</v>
      </c>
      <c r="F56" s="86">
        <f>(1-Содержание!$F$12/100)*Таблица9[[#This Row],[RRP*,               руб. с НДС]]</f>
        <v>4904.581979999999</v>
      </c>
      <c r="G56" s="68" t="s">
        <v>1283</v>
      </c>
    </row>
    <row r="57" spans="1:7" ht="62" x14ac:dyDescent="0.35">
      <c r="A57" s="54" t="s">
        <v>1274</v>
      </c>
      <c r="B57" s="41" t="s">
        <v>71</v>
      </c>
      <c r="C57" s="13" t="s">
        <v>370</v>
      </c>
      <c r="D57" s="14" t="s">
        <v>518</v>
      </c>
      <c r="E57" s="85">
        <v>6025.11</v>
      </c>
      <c r="F57" s="86">
        <f>(1-Содержание!$F$12/100)*Таблица9[[#This Row],[RRP*,               руб. с НДС]]</f>
        <v>6007.03467</v>
      </c>
      <c r="G57" s="68" t="s">
        <v>1285</v>
      </c>
    </row>
    <row r="58" spans="1:7" ht="62" x14ac:dyDescent="0.35">
      <c r="A58" s="54" t="s">
        <v>1274</v>
      </c>
      <c r="B58" s="41" t="s">
        <v>11</v>
      </c>
      <c r="C58" s="13" t="s">
        <v>372</v>
      </c>
      <c r="D58" s="14" t="s">
        <v>520</v>
      </c>
      <c r="E58" s="85">
        <v>5106.2699999999995</v>
      </c>
      <c r="F58" s="86">
        <f>(1-Содержание!$F$12/100)*Таблица9[[#This Row],[RRP*,               руб. с НДС]]</f>
        <v>5090.9511899999998</v>
      </c>
      <c r="G58" s="68" t="s">
        <v>1287</v>
      </c>
    </row>
    <row r="59" spans="1:7" ht="62" x14ac:dyDescent="0.35">
      <c r="A59" s="54" t="s">
        <v>1274</v>
      </c>
      <c r="B59" s="41" t="s">
        <v>72</v>
      </c>
      <c r="C59" s="13" t="s">
        <v>374</v>
      </c>
      <c r="D59" s="14" t="s">
        <v>522</v>
      </c>
      <c r="E59" s="85">
        <v>6298.53</v>
      </c>
      <c r="F59" s="86">
        <f>(1-Содержание!$F$12/100)*Таблица9[[#This Row],[RRP*,               руб. с НДС]]</f>
        <v>6279.6344099999997</v>
      </c>
      <c r="G59" s="68" t="s">
        <v>1289</v>
      </c>
    </row>
    <row r="60" spans="1:7" ht="62" x14ac:dyDescent="0.35">
      <c r="A60" s="54" t="s">
        <v>1274</v>
      </c>
      <c r="B60" s="41" t="s">
        <v>73</v>
      </c>
      <c r="C60" s="13" t="s">
        <v>376</v>
      </c>
      <c r="D60" s="14" t="s">
        <v>524</v>
      </c>
      <c r="E60" s="85">
        <v>5128.16</v>
      </c>
      <c r="F60" s="86">
        <f>(1-Содержание!$F$12/100)*Таблица9[[#This Row],[RRP*,               руб. с НДС]]</f>
        <v>5112.7755200000001</v>
      </c>
      <c r="G60" s="68" t="s">
        <v>1291</v>
      </c>
    </row>
    <row r="61" spans="1:7" ht="62" x14ac:dyDescent="0.35">
      <c r="A61" s="54" t="s">
        <v>1274</v>
      </c>
      <c r="B61" s="41" t="s">
        <v>74</v>
      </c>
      <c r="C61" s="13" t="s">
        <v>378</v>
      </c>
      <c r="D61" s="14" t="s">
        <v>526</v>
      </c>
      <c r="E61" s="85">
        <v>6439.4599999999991</v>
      </c>
      <c r="F61" s="86">
        <f>(1-Содержание!$F$12/100)*Таблица9[[#This Row],[RRP*,               руб. с НДС]]</f>
        <v>6420.1416199999994</v>
      </c>
      <c r="G61" s="68" t="s">
        <v>1293</v>
      </c>
    </row>
    <row r="62" spans="1:7" ht="62" x14ac:dyDescent="0.35">
      <c r="A62" s="54" t="s">
        <v>1274</v>
      </c>
      <c r="B62" s="41" t="s">
        <v>75</v>
      </c>
      <c r="C62" s="13" t="s">
        <v>380</v>
      </c>
      <c r="D62" s="14" t="s">
        <v>528</v>
      </c>
      <c r="E62" s="85">
        <v>5265.78</v>
      </c>
      <c r="F62" s="86">
        <f>(1-Содержание!$F$12/100)*Таблица9[[#This Row],[RRP*,               руб. с НДС]]</f>
        <v>5249.9826599999997</v>
      </c>
      <c r="G62" s="68" t="s">
        <v>1295</v>
      </c>
    </row>
    <row r="63" spans="1:7" ht="62" x14ac:dyDescent="0.35">
      <c r="A63" s="54" t="s">
        <v>1274</v>
      </c>
      <c r="B63" s="41" t="s">
        <v>76</v>
      </c>
      <c r="C63" s="13" t="s">
        <v>382</v>
      </c>
      <c r="D63" s="14" t="s">
        <v>530</v>
      </c>
      <c r="E63" s="85">
        <v>6550.11</v>
      </c>
      <c r="F63" s="86">
        <f>(1-Содержание!$F$12/100)*Таблица9[[#This Row],[RRP*,               руб. с НДС]]</f>
        <v>6530.4596699999993</v>
      </c>
      <c r="G63" s="68" t="s">
        <v>1297</v>
      </c>
    </row>
    <row r="64" spans="1:7" ht="62" x14ac:dyDescent="0.35">
      <c r="A64" s="54" t="s">
        <v>1274</v>
      </c>
      <c r="B64" s="41" t="s">
        <v>77</v>
      </c>
      <c r="C64" s="13" t="s">
        <v>384</v>
      </c>
      <c r="D64" s="14" t="s">
        <v>532</v>
      </c>
      <c r="E64" s="85">
        <v>5816.0899999999992</v>
      </c>
      <c r="F64" s="86">
        <f>(1-Содержание!$F$12/100)*Таблица9[[#This Row],[RRP*,               руб. с НДС]]</f>
        <v>5798.6417299999994</v>
      </c>
      <c r="G64" s="68" t="s">
        <v>1299</v>
      </c>
    </row>
    <row r="65" spans="1:7" ht="62" x14ac:dyDescent="0.35">
      <c r="A65" s="54" t="s">
        <v>1274</v>
      </c>
      <c r="B65" s="41" t="s">
        <v>78</v>
      </c>
      <c r="C65" s="13" t="s">
        <v>386</v>
      </c>
      <c r="D65" s="14" t="s">
        <v>534</v>
      </c>
      <c r="E65" s="85">
        <v>7225.9699999999993</v>
      </c>
      <c r="F65" s="86">
        <f>(1-Содержание!$F$12/100)*Таблица9[[#This Row],[RRP*,               руб. с НДС]]</f>
        <v>7204.292089999999</v>
      </c>
      <c r="G65" s="68" t="s">
        <v>1301</v>
      </c>
    </row>
    <row r="66" spans="1:7" ht="62" x14ac:dyDescent="0.35">
      <c r="A66" s="54" t="s">
        <v>1274</v>
      </c>
      <c r="B66" s="41" t="s">
        <v>79</v>
      </c>
      <c r="C66" s="13" t="s">
        <v>388</v>
      </c>
      <c r="D66" s="14" t="s">
        <v>536</v>
      </c>
      <c r="E66" s="85">
        <v>3693.06</v>
      </c>
      <c r="F66" s="86">
        <f>(1-Содержание!$F$12/100)*Таблица9[[#This Row],[RRP*,               руб. с НДС]]</f>
        <v>3681.9808199999998</v>
      </c>
      <c r="G66" s="68" t="s">
        <v>1303</v>
      </c>
    </row>
    <row r="67" spans="1:7" ht="62" x14ac:dyDescent="0.35">
      <c r="A67" s="54" t="s">
        <v>1274</v>
      </c>
      <c r="B67" s="41" t="s">
        <v>80</v>
      </c>
      <c r="C67" s="13" t="s">
        <v>390</v>
      </c>
      <c r="D67" s="14" t="s">
        <v>538</v>
      </c>
      <c r="E67" s="85">
        <v>4628.6399999999994</v>
      </c>
      <c r="F67" s="86">
        <f>(1-Содержание!$F$12/100)*Таблица9[[#This Row],[RRP*,               руб. с НДС]]</f>
        <v>4614.7540799999997</v>
      </c>
      <c r="G67" s="68" t="s">
        <v>1305</v>
      </c>
    </row>
    <row r="68" spans="1:7" ht="62" x14ac:dyDescent="0.35">
      <c r="A68" s="54" t="s">
        <v>1274</v>
      </c>
      <c r="B68" s="41" t="s">
        <v>81</v>
      </c>
      <c r="C68" s="13" t="s">
        <v>392</v>
      </c>
      <c r="D68" s="14" t="s">
        <v>540</v>
      </c>
      <c r="E68" s="85">
        <v>4049.2499999999995</v>
      </c>
      <c r="F68" s="86">
        <f>(1-Содержание!$F$12/100)*Таблица9[[#This Row],[RRP*,               руб. с НДС]]</f>
        <v>4037.1022499999995</v>
      </c>
      <c r="G68" s="68" t="s">
        <v>1307</v>
      </c>
    </row>
    <row r="69" spans="1:7" ht="62" x14ac:dyDescent="0.35">
      <c r="A69" s="54" t="s">
        <v>1274</v>
      </c>
      <c r="B69" s="41" t="s">
        <v>82</v>
      </c>
      <c r="C69" s="13" t="s">
        <v>394</v>
      </c>
      <c r="D69" s="14" t="s">
        <v>542</v>
      </c>
      <c r="E69" s="85">
        <v>5090.8499999999995</v>
      </c>
      <c r="F69" s="86">
        <f>(1-Содержание!$F$12/100)*Таблица9[[#This Row],[RRP*,               руб. с НДС]]</f>
        <v>5075.5774499999998</v>
      </c>
      <c r="G69" s="68" t="s">
        <v>1309</v>
      </c>
    </row>
    <row r="70" spans="1:7" ht="62" x14ac:dyDescent="0.35">
      <c r="A70" s="54" t="s">
        <v>1274</v>
      </c>
      <c r="B70" s="41" t="s">
        <v>83</v>
      </c>
      <c r="C70" s="13" t="s">
        <v>396</v>
      </c>
      <c r="D70" s="14" t="s">
        <v>544</v>
      </c>
      <c r="E70" s="85">
        <v>4295.7199999999993</v>
      </c>
      <c r="F70" s="86">
        <f>(1-Содержание!$F$12/100)*Таблица9[[#This Row],[RRP*,               руб. с НДС]]</f>
        <v>4282.8328399999991</v>
      </c>
      <c r="G70" s="68" t="s">
        <v>1311</v>
      </c>
    </row>
    <row r="71" spans="1:7" ht="62" x14ac:dyDescent="0.35">
      <c r="A71" s="54" t="s">
        <v>1274</v>
      </c>
      <c r="B71" s="41" t="s">
        <v>84</v>
      </c>
      <c r="C71" s="13" t="s">
        <v>398</v>
      </c>
      <c r="D71" s="14" t="s">
        <v>546</v>
      </c>
      <c r="E71" s="85">
        <v>5443.3399999999992</v>
      </c>
      <c r="F71" s="86">
        <f>(1-Содержание!$F$12/100)*Таблица9[[#This Row],[RRP*,               руб. с НДС]]</f>
        <v>5427.0099799999989</v>
      </c>
      <c r="G71" s="68" t="s">
        <v>1313</v>
      </c>
    </row>
    <row r="72" spans="1:7" ht="62" x14ac:dyDescent="0.35">
      <c r="A72" s="54" t="s">
        <v>1274</v>
      </c>
      <c r="B72" s="41" t="s">
        <v>85</v>
      </c>
      <c r="C72" s="13" t="s">
        <v>400</v>
      </c>
      <c r="D72" s="14" t="s">
        <v>548</v>
      </c>
      <c r="E72" s="85">
        <v>4414.5999999999995</v>
      </c>
      <c r="F72" s="86">
        <f>(1-Содержание!$F$12/100)*Таблица9[[#This Row],[RRP*,               руб. с НДС]]</f>
        <v>4401.3561999999993</v>
      </c>
      <c r="G72" s="68" t="s">
        <v>1315</v>
      </c>
    </row>
    <row r="73" spans="1:7" ht="62" x14ac:dyDescent="0.35">
      <c r="A73" s="54" t="s">
        <v>1274</v>
      </c>
      <c r="B73" s="42" t="s">
        <v>86</v>
      </c>
      <c r="C73" s="15" t="s">
        <v>402</v>
      </c>
      <c r="D73" s="16" t="s">
        <v>550</v>
      </c>
      <c r="E73" s="87">
        <v>5496.19</v>
      </c>
      <c r="F73" s="86">
        <f>(1-Содержание!$F$12/100)*Таблица9[[#This Row],[RRP*,               руб. с НДС]]</f>
        <v>5479.7014299999992</v>
      </c>
      <c r="G73" s="68" t="s">
        <v>1317</v>
      </c>
    </row>
    <row r="74" spans="1:7" ht="62" x14ac:dyDescent="0.35">
      <c r="A74" s="54" t="s">
        <v>1276</v>
      </c>
      <c r="B74" s="41" t="s">
        <v>30</v>
      </c>
      <c r="C74" s="13" t="s">
        <v>365</v>
      </c>
      <c r="D74" s="14" t="s">
        <v>513</v>
      </c>
      <c r="E74" s="85">
        <v>10180.349999999999</v>
      </c>
      <c r="F74" s="86">
        <f>(1-Содержание!$F$12/100)*Таблица9[[#This Row],[RRP*,               руб. с НДС]]</f>
        <v>10149.808949999999</v>
      </c>
      <c r="G74" s="68" t="s">
        <v>1280</v>
      </c>
    </row>
    <row r="75" spans="1:7" ht="62" x14ac:dyDescent="0.35">
      <c r="A75" s="54" t="s">
        <v>1276</v>
      </c>
      <c r="B75" s="41" t="s">
        <v>31</v>
      </c>
      <c r="C75" s="13" t="s">
        <v>367</v>
      </c>
      <c r="D75" s="14" t="s">
        <v>515</v>
      </c>
      <c r="E75" s="85">
        <v>12731.339999999998</v>
      </c>
      <c r="F75" s="86">
        <f>(1-Содержание!$F$12/100)*Таблица9[[#This Row],[RRP*,               руб. с НДС]]</f>
        <v>12693.145979999998</v>
      </c>
      <c r="G75" s="68" t="s">
        <v>1282</v>
      </c>
    </row>
    <row r="76" spans="1:7" ht="62" x14ac:dyDescent="0.35">
      <c r="A76" s="54" t="s">
        <v>1276</v>
      </c>
      <c r="B76" s="41" t="s">
        <v>32</v>
      </c>
      <c r="C76" s="13" t="s">
        <v>369</v>
      </c>
      <c r="D76" s="14" t="s">
        <v>517</v>
      </c>
      <c r="E76" s="85">
        <v>10729.05</v>
      </c>
      <c r="F76" s="86">
        <f>(1-Содержание!$F$12/100)*Таблица9[[#This Row],[RRP*,               руб. с НДС]]</f>
        <v>10696.86285</v>
      </c>
      <c r="G76" s="68" t="s">
        <v>1284</v>
      </c>
    </row>
    <row r="77" spans="1:7" ht="62" x14ac:dyDescent="0.35">
      <c r="A77" s="54" t="s">
        <v>1276</v>
      </c>
      <c r="B77" s="41" t="s">
        <v>33</v>
      </c>
      <c r="C77" s="13" t="s">
        <v>371</v>
      </c>
      <c r="D77" s="14" t="s">
        <v>519</v>
      </c>
      <c r="E77" s="85">
        <v>13412.099999999999</v>
      </c>
      <c r="F77" s="86">
        <f>(1-Содержание!$F$12/100)*Таблица9[[#This Row],[RRP*,               руб. с НДС]]</f>
        <v>13371.863699999998</v>
      </c>
      <c r="G77" s="68" t="s">
        <v>1286</v>
      </c>
    </row>
    <row r="78" spans="1:7" ht="62" x14ac:dyDescent="0.35">
      <c r="A78" s="54" t="s">
        <v>1276</v>
      </c>
      <c r="B78" s="41" t="s">
        <v>20</v>
      </c>
      <c r="C78" s="13" t="s">
        <v>373</v>
      </c>
      <c r="D78" s="14" t="s">
        <v>521</v>
      </c>
      <c r="E78" s="85">
        <v>11268.449999999999</v>
      </c>
      <c r="F78" s="86">
        <f>(1-Содержание!$F$12/100)*Таблица9[[#This Row],[RRP*,               руб. с НДС]]</f>
        <v>11234.644649999998</v>
      </c>
      <c r="G78" s="68" t="s">
        <v>1288</v>
      </c>
    </row>
    <row r="79" spans="1:7" ht="62" x14ac:dyDescent="0.35">
      <c r="A79" s="54" t="s">
        <v>1276</v>
      </c>
      <c r="B79" s="41" t="s">
        <v>34</v>
      </c>
      <c r="C79" s="13" t="s">
        <v>375</v>
      </c>
      <c r="D79" s="14" t="s">
        <v>523</v>
      </c>
      <c r="E79" s="85">
        <v>14094.72</v>
      </c>
      <c r="F79" s="86">
        <f>(1-Содержание!$F$12/100)*Таблица9[[#This Row],[RRP*,               руб. с НДС]]</f>
        <v>14052.43584</v>
      </c>
      <c r="G79" s="68" t="s">
        <v>1290</v>
      </c>
    </row>
    <row r="80" spans="1:7" ht="62" x14ac:dyDescent="0.35">
      <c r="A80" s="54" t="s">
        <v>1276</v>
      </c>
      <c r="B80" s="41" t="s">
        <v>35</v>
      </c>
      <c r="C80" s="13" t="s">
        <v>377</v>
      </c>
      <c r="D80" s="14" t="s">
        <v>525</v>
      </c>
      <c r="E80" s="85">
        <v>11395.429999999998</v>
      </c>
      <c r="F80" s="86">
        <f>(1-Содержание!$F$12/100)*Таблица9[[#This Row],[RRP*,               руб. с НДС]]</f>
        <v>11361.243709999999</v>
      </c>
      <c r="G80" s="68" t="s">
        <v>1292</v>
      </c>
    </row>
    <row r="81" spans="1:7" ht="62" x14ac:dyDescent="0.35">
      <c r="A81" s="54" t="s">
        <v>1276</v>
      </c>
      <c r="B81" s="41" t="s">
        <v>36</v>
      </c>
      <c r="C81" s="13" t="s">
        <v>379</v>
      </c>
      <c r="D81" s="14" t="s">
        <v>527</v>
      </c>
      <c r="E81" s="85">
        <v>14447.689999999999</v>
      </c>
      <c r="F81" s="86">
        <f>(1-Содержание!$F$12/100)*Таблица9[[#This Row],[RRP*,               руб. с НДС]]</f>
        <v>14404.346929999998</v>
      </c>
      <c r="G81" s="68" t="s">
        <v>1294</v>
      </c>
    </row>
    <row r="82" spans="1:7" ht="62" x14ac:dyDescent="0.35">
      <c r="A82" s="54" t="s">
        <v>1276</v>
      </c>
      <c r="B82" s="41" t="s">
        <v>37</v>
      </c>
      <c r="C82" s="13" t="s">
        <v>381</v>
      </c>
      <c r="D82" s="14" t="s">
        <v>529</v>
      </c>
      <c r="E82" s="85">
        <v>11757.179999999998</v>
      </c>
      <c r="F82" s="86">
        <f>(1-Содержание!$F$12/100)*Таблица9[[#This Row],[RRP*,               руб. с НДС]]</f>
        <v>11721.908459999999</v>
      </c>
      <c r="G82" s="68" t="s">
        <v>1296</v>
      </c>
    </row>
    <row r="83" spans="1:7" ht="62" x14ac:dyDescent="0.35">
      <c r="A83" s="54" t="s">
        <v>1276</v>
      </c>
      <c r="B83" s="41" t="s">
        <v>38</v>
      </c>
      <c r="C83" s="13" t="s">
        <v>383</v>
      </c>
      <c r="D83" s="14" t="s">
        <v>531</v>
      </c>
      <c r="E83" s="85">
        <v>15010.32</v>
      </c>
      <c r="F83" s="86">
        <f>(1-Содержание!$F$12/100)*Таблица9[[#This Row],[RRP*,               руб. с НДС]]</f>
        <v>14965.28904</v>
      </c>
      <c r="G83" s="68" t="s">
        <v>1298</v>
      </c>
    </row>
    <row r="84" spans="1:7" ht="62" x14ac:dyDescent="0.35">
      <c r="A84" s="54" t="s">
        <v>1276</v>
      </c>
      <c r="B84" s="41" t="s">
        <v>39</v>
      </c>
      <c r="C84" s="13" t="s">
        <v>385</v>
      </c>
      <c r="D84" s="14" t="s">
        <v>533</v>
      </c>
      <c r="E84" s="85">
        <v>12414.439999999999</v>
      </c>
      <c r="F84" s="86">
        <f>(1-Содержание!$F$12/100)*Таблица9[[#This Row],[RRP*,               руб. с НДС]]</f>
        <v>12377.196679999999</v>
      </c>
      <c r="G84" s="68" t="s">
        <v>1300</v>
      </c>
    </row>
    <row r="85" spans="1:7" ht="62" x14ac:dyDescent="0.35">
      <c r="A85" s="54" t="s">
        <v>1276</v>
      </c>
      <c r="B85" s="41" t="s">
        <v>40</v>
      </c>
      <c r="C85" s="13" t="s">
        <v>387</v>
      </c>
      <c r="D85" s="14" t="s">
        <v>535</v>
      </c>
      <c r="E85" s="85">
        <v>16140.949999999999</v>
      </c>
      <c r="F85" s="86">
        <f>(1-Содержание!$F$12/100)*Таблица9[[#This Row],[RRP*,               руб. с НДС]]</f>
        <v>16092.527149999998</v>
      </c>
      <c r="G85" s="68" t="s">
        <v>1302</v>
      </c>
    </row>
    <row r="86" spans="1:7" ht="62" x14ac:dyDescent="0.35">
      <c r="A86" s="54" t="s">
        <v>1276</v>
      </c>
      <c r="B86" s="41" t="s">
        <v>41</v>
      </c>
      <c r="C86" s="13" t="s">
        <v>389</v>
      </c>
      <c r="D86" s="14" t="s">
        <v>537</v>
      </c>
      <c r="E86" s="85">
        <v>7761.8099999999995</v>
      </c>
      <c r="F86" s="86">
        <f>(1-Содержание!$F$12/100)*Таблица9[[#This Row],[RRP*,               руб. с НДС]]</f>
        <v>7738.5245699999996</v>
      </c>
      <c r="G86" s="68" t="s">
        <v>1304</v>
      </c>
    </row>
    <row r="87" spans="1:7" ht="62" x14ac:dyDescent="0.35">
      <c r="A87" s="54" t="s">
        <v>1276</v>
      </c>
      <c r="B87" s="41" t="s">
        <v>42</v>
      </c>
      <c r="C87" s="13" t="s">
        <v>391</v>
      </c>
      <c r="D87" s="14" t="s">
        <v>539</v>
      </c>
      <c r="E87" s="85">
        <v>10124.939999999999</v>
      </c>
      <c r="F87" s="86">
        <f>(1-Содержание!$F$12/100)*Таблица9[[#This Row],[RRP*,               руб. с НДС]]</f>
        <v>10094.565179999998</v>
      </c>
      <c r="G87" s="68" t="s">
        <v>1306</v>
      </c>
    </row>
    <row r="88" spans="1:7" ht="62" x14ac:dyDescent="0.35">
      <c r="A88" s="54" t="s">
        <v>1276</v>
      </c>
      <c r="B88" s="41" t="s">
        <v>43</v>
      </c>
      <c r="C88" s="13" t="s">
        <v>393</v>
      </c>
      <c r="D88" s="14" t="s">
        <v>541</v>
      </c>
      <c r="E88" s="85">
        <v>8537.43</v>
      </c>
      <c r="F88" s="86">
        <f>(1-Содержание!$F$12/100)*Таблица9[[#This Row],[RRP*,               руб. с НДС]]</f>
        <v>8511.8177100000012</v>
      </c>
      <c r="G88" s="68" t="s">
        <v>1308</v>
      </c>
    </row>
    <row r="89" spans="1:7" ht="62" x14ac:dyDescent="0.35">
      <c r="A89" s="54" t="s">
        <v>1276</v>
      </c>
      <c r="B89" s="41" t="s">
        <v>44</v>
      </c>
      <c r="C89" s="13" t="s">
        <v>395</v>
      </c>
      <c r="D89" s="14" t="s">
        <v>543</v>
      </c>
      <c r="E89" s="85">
        <v>10739.689999999999</v>
      </c>
      <c r="F89" s="86">
        <f>(1-Содержание!$F$12/100)*Таблица9[[#This Row],[RRP*,               руб. с НДС]]</f>
        <v>10707.470929999999</v>
      </c>
      <c r="G89" s="68" t="s">
        <v>1310</v>
      </c>
    </row>
    <row r="90" spans="1:7" ht="62" x14ac:dyDescent="0.35">
      <c r="A90" s="54" t="s">
        <v>1276</v>
      </c>
      <c r="B90" s="41" t="s">
        <v>45</v>
      </c>
      <c r="C90" s="13" t="s">
        <v>397</v>
      </c>
      <c r="D90" s="14" t="s">
        <v>545</v>
      </c>
      <c r="E90" s="85">
        <v>9202.4</v>
      </c>
      <c r="F90" s="86">
        <f>(1-Содержание!$F$12/100)*Таблица9[[#This Row],[RRP*,               руб. с НДС]]</f>
        <v>9174.7927999999993</v>
      </c>
      <c r="G90" s="68" t="s">
        <v>1312</v>
      </c>
    </row>
    <row r="91" spans="1:7" ht="62" x14ac:dyDescent="0.35">
      <c r="A91" s="54" t="s">
        <v>1276</v>
      </c>
      <c r="B91" s="41" t="s">
        <v>46</v>
      </c>
      <c r="C91" s="13" t="s">
        <v>399</v>
      </c>
      <c r="D91" s="14" t="s">
        <v>547</v>
      </c>
      <c r="E91" s="85">
        <v>11460.439999999999</v>
      </c>
      <c r="F91" s="86">
        <f>(1-Содержание!$F$12/100)*Таблица9[[#This Row],[RRP*,               руб. с НДС]]</f>
        <v>11426.058679999998</v>
      </c>
      <c r="G91" s="68" t="s">
        <v>1314</v>
      </c>
    </row>
    <row r="92" spans="1:7" ht="62" x14ac:dyDescent="0.35">
      <c r="A92" s="54" t="s">
        <v>1276</v>
      </c>
      <c r="B92" s="41" t="s">
        <v>47</v>
      </c>
      <c r="C92" s="13" t="s">
        <v>401</v>
      </c>
      <c r="D92" s="14" t="s">
        <v>549</v>
      </c>
      <c r="E92" s="85">
        <v>9594.6999999999989</v>
      </c>
      <c r="F92" s="86">
        <f>(1-Содержание!$F$12/100)*Таблица9[[#This Row],[RRP*,               руб. с НДС]]</f>
        <v>9565.9158999999981</v>
      </c>
      <c r="G92" s="68" t="s">
        <v>1316</v>
      </c>
    </row>
    <row r="93" spans="1:7" ht="62" x14ac:dyDescent="0.35">
      <c r="A93" s="54" t="s">
        <v>1276</v>
      </c>
      <c r="B93" s="41" t="s">
        <v>48</v>
      </c>
      <c r="C93" s="13" t="s">
        <v>403</v>
      </c>
      <c r="D93" s="14" t="s">
        <v>551</v>
      </c>
      <c r="E93" s="85">
        <v>11996.89</v>
      </c>
      <c r="F93" s="86">
        <f>(1-Содержание!$F$12/100)*Таблица9[[#This Row],[RRP*,               руб. с НДС]]</f>
        <v>11960.89933</v>
      </c>
      <c r="G93" s="68" t="s">
        <v>1318</v>
      </c>
    </row>
  </sheetData>
  <autoFilter ref="F13:G93" xr:uid="{00000000-0009-0000-0000-000003000000}"/>
  <mergeCells count="2">
    <mergeCell ref="A1:A12"/>
    <mergeCell ref="B11:C11"/>
  </mergeCells>
  <phoneticPr fontId="5" type="noConversion"/>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7"/>
  <sheetViews>
    <sheetView zoomScale="90" zoomScaleNormal="90" workbookViewId="0">
      <selection activeCell="D8" sqref="D8"/>
    </sheetView>
  </sheetViews>
  <sheetFormatPr defaultRowHeight="14.5" x14ac:dyDescent="0.35"/>
  <cols>
    <col min="1" max="1" width="39.81640625" customWidth="1"/>
    <col min="2" max="2" width="29.90625" customWidth="1"/>
    <col min="3" max="3" width="76.90625" customWidth="1"/>
    <col min="4" max="4" width="27.26953125" style="26" customWidth="1"/>
    <col min="5" max="5" width="13" style="26" customWidth="1"/>
    <col min="6" max="6" width="14.81640625" customWidth="1"/>
    <col min="7" max="7" width="85.81640625" customWidth="1"/>
  </cols>
  <sheetData>
    <row r="1" spans="1:7" x14ac:dyDescent="0.35">
      <c r="B1" s="104"/>
      <c r="C1" s="104"/>
      <c r="D1" s="104"/>
      <c r="E1" s="104"/>
    </row>
    <row r="2" spans="1:7" x14ac:dyDescent="0.35">
      <c r="B2" s="104"/>
      <c r="C2" s="104"/>
      <c r="D2" s="104"/>
      <c r="E2" s="104"/>
    </row>
    <row r="3" spans="1:7" x14ac:dyDescent="0.35">
      <c r="B3" s="104"/>
      <c r="C3" s="104"/>
      <c r="D3" s="104"/>
      <c r="E3" s="104"/>
    </row>
    <row r="4" spans="1:7" x14ac:dyDescent="0.35">
      <c r="B4" s="104"/>
      <c r="C4" s="104"/>
      <c r="D4" s="104"/>
      <c r="E4" s="104"/>
    </row>
    <row r="5" spans="1:7" x14ac:dyDescent="0.35">
      <c r="B5" s="104"/>
      <c r="C5" s="104"/>
      <c r="D5" s="104"/>
      <c r="E5" s="104"/>
    </row>
    <row r="6" spans="1:7" x14ac:dyDescent="0.35">
      <c r="B6" s="104"/>
      <c r="C6" s="104"/>
      <c r="D6" s="104"/>
      <c r="E6" s="104"/>
    </row>
    <row r="7" spans="1:7" x14ac:dyDescent="0.35">
      <c r="B7" s="104"/>
      <c r="C7" s="104"/>
      <c r="D7" s="104"/>
      <c r="E7" s="104"/>
    </row>
    <row r="8" spans="1:7" ht="40.5" customHeight="1" x14ac:dyDescent="0.35">
      <c r="B8" s="104"/>
      <c r="C8" s="104"/>
      <c r="D8" s="104"/>
      <c r="E8" s="104"/>
    </row>
    <row r="9" spans="1:7" ht="21" x14ac:dyDescent="0.5">
      <c r="D9" s="28"/>
      <c r="E9" s="28"/>
    </row>
    <row r="10" spans="1:7" ht="21" x14ac:dyDescent="0.5">
      <c r="B10" s="98" t="s">
        <v>1453</v>
      </c>
      <c r="C10" s="98"/>
    </row>
    <row r="12" spans="1:7" ht="22" customHeight="1" x14ac:dyDescent="0.35">
      <c r="E12" s="52">
        <v>45925</v>
      </c>
    </row>
    <row r="13" spans="1:7" ht="55.5" customHeight="1" x14ac:dyDescent="0.35">
      <c r="A13" s="62" t="s">
        <v>1429</v>
      </c>
      <c r="B13" s="62" t="s">
        <v>4</v>
      </c>
      <c r="C13" s="62" t="s">
        <v>235</v>
      </c>
      <c r="D13" s="79" t="s">
        <v>361</v>
      </c>
      <c r="E13" s="80" t="s">
        <v>363</v>
      </c>
      <c r="F13" s="73" t="str">
        <f>CONCATENATE("Цена с учетом скидки ",Содержание!F12,Содержание!G12)</f>
        <v>Цена с учетом скидки 0,3</v>
      </c>
      <c r="G13" s="66" t="s">
        <v>680</v>
      </c>
    </row>
    <row r="14" spans="1:7" ht="46.5" x14ac:dyDescent="0.35">
      <c r="A14" s="29" t="s">
        <v>1430</v>
      </c>
      <c r="B14" s="29" t="s">
        <v>1417</v>
      </c>
      <c r="C14" s="11" t="s">
        <v>1466</v>
      </c>
      <c r="D14" s="29" t="s">
        <v>1399</v>
      </c>
      <c r="E14" s="83">
        <v>10400</v>
      </c>
      <c r="F14" s="82">
        <f>(1-Содержание!$F$12/100)*Таблица64[[#This Row],[RRP*,               руб. с НДС]]</f>
        <v>10368.799999999999</v>
      </c>
      <c r="G14" s="48" t="s">
        <v>1442</v>
      </c>
    </row>
    <row r="15" spans="1:7" ht="46.5" x14ac:dyDescent="0.35">
      <c r="A15" s="29" t="s">
        <v>1430</v>
      </c>
      <c r="B15" s="29" t="s">
        <v>1418</v>
      </c>
      <c r="C15" s="11" t="s">
        <v>1467</v>
      </c>
      <c r="D15" s="29" t="s">
        <v>1400</v>
      </c>
      <c r="E15" s="83">
        <v>11400</v>
      </c>
      <c r="F15" s="82">
        <f>(1-Содержание!$F$12/100)*Таблица64[[#This Row],[RRP*,               руб. с НДС]]</f>
        <v>11365.8</v>
      </c>
      <c r="G15" s="50" t="s">
        <v>1762</v>
      </c>
    </row>
    <row r="16" spans="1:7" ht="46.5" x14ac:dyDescent="0.35">
      <c r="A16" s="29" t="s">
        <v>1430</v>
      </c>
      <c r="B16" s="29" t="s">
        <v>1419</v>
      </c>
      <c r="C16" s="11" t="s">
        <v>1468</v>
      </c>
      <c r="D16" s="29" t="s">
        <v>1401</v>
      </c>
      <c r="E16" s="83">
        <v>14000</v>
      </c>
      <c r="F16" s="82">
        <f>(1-Содержание!$F$12/100)*Таблица64[[#This Row],[RRP*,               руб. с НДС]]</f>
        <v>13958</v>
      </c>
      <c r="G16" s="48" t="s">
        <v>1443</v>
      </c>
    </row>
    <row r="17" spans="1:7" ht="46.5" x14ac:dyDescent="0.35">
      <c r="A17" s="29" t="s">
        <v>1430</v>
      </c>
      <c r="B17" s="29" t="s">
        <v>1420</v>
      </c>
      <c r="C17" s="11" t="s">
        <v>1469</v>
      </c>
      <c r="D17" s="29" t="s">
        <v>1402</v>
      </c>
      <c r="E17" s="83">
        <v>19800</v>
      </c>
      <c r="F17" s="82">
        <f>(1-Содержание!$F$12/100)*Таблица64[[#This Row],[RRP*,               руб. с НДС]]</f>
        <v>19740.599999999999</v>
      </c>
      <c r="G17" s="48" t="s">
        <v>1444</v>
      </c>
    </row>
    <row r="18" spans="1:7" ht="46.5" x14ac:dyDescent="0.35">
      <c r="A18" s="29" t="s">
        <v>1430</v>
      </c>
      <c r="B18" s="29" t="s">
        <v>1421</v>
      </c>
      <c r="C18" s="11" t="s">
        <v>1470</v>
      </c>
      <c r="D18" s="29" t="s">
        <v>1405</v>
      </c>
      <c r="E18" s="83">
        <v>25000</v>
      </c>
      <c r="F18" s="82">
        <f>(1-Содержание!$F$12/100)*Таблица64[[#This Row],[RRP*,               руб. с НДС]]</f>
        <v>24925</v>
      </c>
      <c r="G18" s="50" t="s">
        <v>1763</v>
      </c>
    </row>
    <row r="19" spans="1:7" ht="46.5" x14ac:dyDescent="0.35">
      <c r="A19" s="29" t="s">
        <v>1430</v>
      </c>
      <c r="B19" s="29" t="s">
        <v>1422</v>
      </c>
      <c r="C19" s="11" t="s">
        <v>1471</v>
      </c>
      <c r="D19" s="29" t="s">
        <v>1406</v>
      </c>
      <c r="E19" s="83">
        <v>36600</v>
      </c>
      <c r="F19" s="82">
        <f>(1-Содержание!$F$12/100)*Таблица64[[#This Row],[RRP*,               руб. с НДС]]</f>
        <v>36490.199999999997</v>
      </c>
      <c r="G19" s="50" t="s">
        <v>1764</v>
      </c>
    </row>
    <row r="20" spans="1:7" ht="46.5" x14ac:dyDescent="0.35">
      <c r="A20" s="29" t="s">
        <v>1430</v>
      </c>
      <c r="B20" s="29" t="s">
        <v>1423</v>
      </c>
      <c r="C20" s="49" t="s">
        <v>1472</v>
      </c>
      <c r="D20" s="51" t="s">
        <v>1403</v>
      </c>
      <c r="E20" s="84">
        <v>17800</v>
      </c>
      <c r="F20" s="82">
        <f>(1-Содержание!$F$12/100)*Таблица64[[#This Row],[RRP*,               руб. с НДС]]</f>
        <v>17746.599999999999</v>
      </c>
      <c r="G20" s="50" t="s">
        <v>1445</v>
      </c>
    </row>
    <row r="21" spans="1:7" ht="46.5" x14ac:dyDescent="0.35">
      <c r="A21" s="29" t="s">
        <v>1430</v>
      </c>
      <c r="B21" s="29" t="s">
        <v>1424</v>
      </c>
      <c r="C21" s="49" t="s">
        <v>1473</v>
      </c>
      <c r="D21" s="51" t="s">
        <v>1404</v>
      </c>
      <c r="E21" s="84">
        <v>19800</v>
      </c>
      <c r="F21" s="82">
        <f>(1-Содержание!$F$12/100)*Таблица64[[#This Row],[RRP*,               руб. с НДС]]</f>
        <v>19740.599999999999</v>
      </c>
      <c r="G21" s="50" t="s">
        <v>1765</v>
      </c>
    </row>
    <row r="22" spans="1:7" ht="46.5" x14ac:dyDescent="0.35">
      <c r="A22" s="29" t="s">
        <v>1430</v>
      </c>
      <c r="B22" s="29" t="s">
        <v>1425</v>
      </c>
      <c r="C22" s="49" t="s">
        <v>1474</v>
      </c>
      <c r="D22" s="51" t="s">
        <v>1407</v>
      </c>
      <c r="E22" s="84">
        <v>25200</v>
      </c>
      <c r="F22" s="82">
        <f>(1-Содержание!$F$12/100)*Таблица64[[#This Row],[RRP*,               руб. с НДС]]</f>
        <v>25124.400000000001</v>
      </c>
      <c r="G22" s="50" t="s">
        <v>1446</v>
      </c>
    </row>
    <row r="23" spans="1:7" ht="31" x14ac:dyDescent="0.35">
      <c r="A23" s="29" t="s">
        <v>1430</v>
      </c>
      <c r="B23" s="29" t="s">
        <v>1426</v>
      </c>
      <c r="C23" s="49" t="s">
        <v>1475</v>
      </c>
      <c r="D23" s="51" t="s">
        <v>1408</v>
      </c>
      <c r="E23" s="84">
        <v>28200</v>
      </c>
      <c r="F23" s="82">
        <f>(1-Содержание!$F$12/100)*Таблица64[[#This Row],[RRP*,               руб. с НДС]]</f>
        <v>28115.4</v>
      </c>
      <c r="G23" s="50" t="s">
        <v>1766</v>
      </c>
    </row>
    <row r="24" spans="1:7" ht="46.5" x14ac:dyDescent="0.35">
      <c r="A24" s="29" t="s">
        <v>1430</v>
      </c>
      <c r="B24" s="29" t="s">
        <v>1427</v>
      </c>
      <c r="C24" s="49" t="s">
        <v>1476</v>
      </c>
      <c r="D24" s="51" t="s">
        <v>1409</v>
      </c>
      <c r="E24" s="84">
        <v>36000</v>
      </c>
      <c r="F24" s="82">
        <f>(1-Содержание!$F$12/100)*Таблица64[[#This Row],[RRP*,               руб. с НДС]]</f>
        <v>35892</v>
      </c>
      <c r="G24" s="50" t="s">
        <v>1767</v>
      </c>
    </row>
    <row r="25" spans="1:7" ht="46.5" x14ac:dyDescent="0.35">
      <c r="A25" s="29" t="s">
        <v>1430</v>
      </c>
      <c r="B25" s="29" t="s">
        <v>1428</v>
      </c>
      <c r="C25" s="49" t="s">
        <v>1477</v>
      </c>
      <c r="D25" s="51" t="s">
        <v>1410</v>
      </c>
      <c r="E25" s="84">
        <v>53400</v>
      </c>
      <c r="F25" s="82">
        <f>(1-Содержание!$F$12/100)*Таблица64[[#This Row],[RRP*,               руб. с НДС]]</f>
        <v>53239.8</v>
      </c>
      <c r="G25" s="50" t="s">
        <v>1768</v>
      </c>
    </row>
    <row r="26" spans="1:7" ht="46.5" x14ac:dyDescent="0.35">
      <c r="A26" s="29" t="s">
        <v>1430</v>
      </c>
      <c r="B26" s="29" t="s">
        <v>1431</v>
      </c>
      <c r="C26" s="11" t="s">
        <v>1454</v>
      </c>
      <c r="D26" s="29" t="s">
        <v>1412</v>
      </c>
      <c r="E26" s="83">
        <v>17400</v>
      </c>
      <c r="F26" s="82">
        <f>(1-Содержание!$F$12/100)*Таблица64[[#This Row],[RRP*,               руб. с НДС]]</f>
        <v>17347.8</v>
      </c>
      <c r="G26" s="48" t="s">
        <v>1447</v>
      </c>
    </row>
    <row r="27" spans="1:7" ht="46.5" x14ac:dyDescent="0.35">
      <c r="A27" s="29" t="s">
        <v>1430</v>
      </c>
      <c r="B27" s="29" t="s">
        <v>1432</v>
      </c>
      <c r="C27" s="11" t="s">
        <v>1455</v>
      </c>
      <c r="D27" s="29" t="s">
        <v>1413</v>
      </c>
      <c r="E27" s="83">
        <v>20600</v>
      </c>
      <c r="F27" s="82">
        <f>(1-Содержание!$F$12/100)*Таблица64[[#This Row],[RRP*,               руб. с НДС]]</f>
        <v>20538.2</v>
      </c>
      <c r="G27" s="48" t="s">
        <v>1447</v>
      </c>
    </row>
    <row r="28" spans="1:7" ht="46.5" x14ac:dyDescent="0.35">
      <c r="A28" s="29" t="s">
        <v>1430</v>
      </c>
      <c r="B28" s="29" t="s">
        <v>1433</v>
      </c>
      <c r="C28" s="11" t="s">
        <v>1456</v>
      </c>
      <c r="D28" s="29" t="s">
        <v>1416</v>
      </c>
      <c r="E28" s="83">
        <v>23200</v>
      </c>
      <c r="F28" s="82">
        <f>(1-Содержание!$F$12/100)*Таблица64[[#This Row],[RRP*,               руб. с НДС]]</f>
        <v>23130.400000000001</v>
      </c>
      <c r="G28" s="48" t="s">
        <v>1448</v>
      </c>
    </row>
    <row r="29" spans="1:7" ht="46.5" x14ac:dyDescent="0.35">
      <c r="A29" s="29" t="s">
        <v>1430</v>
      </c>
      <c r="B29" s="29" t="s">
        <v>1434</v>
      </c>
      <c r="C29" s="11" t="s">
        <v>1457</v>
      </c>
      <c r="D29" s="29" t="s">
        <v>1411</v>
      </c>
      <c r="E29" s="83">
        <v>16000</v>
      </c>
      <c r="F29" s="82">
        <f>(1-Содержание!$F$12/100)*Таблица64[[#This Row],[RRP*,               руб. с НДС]]</f>
        <v>15952</v>
      </c>
      <c r="G29" s="48" t="s">
        <v>1449</v>
      </c>
    </row>
    <row r="30" spans="1:7" ht="46.5" x14ac:dyDescent="0.35">
      <c r="A30" s="29" t="s">
        <v>1430</v>
      </c>
      <c r="B30" s="29" t="s">
        <v>1435</v>
      </c>
      <c r="C30" s="11" t="s">
        <v>1458</v>
      </c>
      <c r="D30" s="29" t="s">
        <v>1414</v>
      </c>
      <c r="E30" s="83">
        <v>18000</v>
      </c>
      <c r="F30" s="82">
        <f>(1-Содержание!$F$12/100)*Таблица64[[#This Row],[RRP*,               руб. с НДС]]</f>
        <v>17946</v>
      </c>
      <c r="G30" s="48" t="s">
        <v>1450</v>
      </c>
    </row>
    <row r="31" spans="1:7" ht="46.5" x14ac:dyDescent="0.35">
      <c r="A31" s="29" t="s">
        <v>1430</v>
      </c>
      <c r="B31" s="29" t="s">
        <v>1436</v>
      </c>
      <c r="C31" s="11" t="s">
        <v>1459</v>
      </c>
      <c r="D31" s="29" t="s">
        <v>1415</v>
      </c>
      <c r="E31" s="83">
        <v>19600</v>
      </c>
      <c r="F31" s="82">
        <f>(1-Содержание!$F$12/100)*Таблица64[[#This Row],[RRP*,               руб. с НДС]]</f>
        <v>19541.2</v>
      </c>
      <c r="G31" s="48" t="s">
        <v>1450</v>
      </c>
    </row>
    <row r="32" spans="1:7" ht="46.5" x14ac:dyDescent="0.35">
      <c r="A32" s="29" t="s">
        <v>1430</v>
      </c>
      <c r="B32" s="29" t="s">
        <v>1437</v>
      </c>
      <c r="C32" s="11" t="s">
        <v>1460</v>
      </c>
      <c r="D32" s="29" t="s">
        <v>1412</v>
      </c>
      <c r="E32" s="83">
        <v>17400</v>
      </c>
      <c r="F32" s="82">
        <f>(1-Содержание!$F$12/100)*Таблица64[[#This Row],[RRP*,               руб. с НДС]]</f>
        <v>17347.8</v>
      </c>
      <c r="G32" s="48" t="s">
        <v>1447</v>
      </c>
    </row>
    <row r="33" spans="1:7" ht="46.5" x14ac:dyDescent="0.35">
      <c r="A33" s="29" t="s">
        <v>1430</v>
      </c>
      <c r="B33" s="29" t="s">
        <v>1436</v>
      </c>
      <c r="C33" s="11" t="s">
        <v>1461</v>
      </c>
      <c r="D33" s="29" t="s">
        <v>1415</v>
      </c>
      <c r="E33" s="83">
        <v>19600</v>
      </c>
      <c r="F33" s="82">
        <f>(1-Содержание!$F$12/100)*Таблица64[[#This Row],[RRP*,               руб. с НДС]]</f>
        <v>19541.2</v>
      </c>
      <c r="G33" s="48" t="s">
        <v>1450</v>
      </c>
    </row>
    <row r="34" spans="1:7" ht="46.5" x14ac:dyDescent="0.35">
      <c r="A34" s="29" t="s">
        <v>1430</v>
      </c>
      <c r="B34" s="29" t="s">
        <v>1438</v>
      </c>
      <c r="C34" s="11" t="s">
        <v>1462</v>
      </c>
      <c r="D34" s="29" t="s">
        <v>1413</v>
      </c>
      <c r="E34" s="83">
        <v>20600</v>
      </c>
      <c r="F34" s="82">
        <f>(1-Содержание!$F$12/100)*Таблица64[[#This Row],[RRP*,               руб. с НДС]]</f>
        <v>20538.2</v>
      </c>
      <c r="G34" s="48" t="s">
        <v>1447</v>
      </c>
    </row>
    <row r="35" spans="1:7" ht="46.5" x14ac:dyDescent="0.35">
      <c r="A35" s="29" t="s">
        <v>1430</v>
      </c>
      <c r="B35" s="29" t="s">
        <v>1439</v>
      </c>
      <c r="C35" s="11" t="s">
        <v>1463</v>
      </c>
      <c r="D35" s="29" t="s">
        <v>1416</v>
      </c>
      <c r="E35" s="83">
        <v>23200</v>
      </c>
      <c r="F35" s="82">
        <f>(1-Содержание!$F$12/100)*Таблица64[[#This Row],[RRP*,               руб. с НДС]]</f>
        <v>23130.400000000001</v>
      </c>
      <c r="G35" s="48" t="s">
        <v>1448</v>
      </c>
    </row>
    <row r="36" spans="1:7" ht="46.5" x14ac:dyDescent="0.35">
      <c r="A36" s="29" t="s">
        <v>1430</v>
      </c>
      <c r="B36" s="29" t="s">
        <v>1440</v>
      </c>
      <c r="C36" s="11" t="s">
        <v>1464</v>
      </c>
      <c r="D36" s="29" t="s">
        <v>1411</v>
      </c>
      <c r="E36" s="83">
        <v>16000</v>
      </c>
      <c r="F36" s="82">
        <f>(1-Содержание!$F$12/100)*Таблица64[[#This Row],[RRP*,               руб. с НДС]]</f>
        <v>15952</v>
      </c>
      <c r="G36" s="48" t="s">
        <v>1451</v>
      </c>
    </row>
    <row r="37" spans="1:7" ht="46.5" x14ac:dyDescent="0.35">
      <c r="A37" s="29" t="s">
        <v>1430</v>
      </c>
      <c r="B37" s="29" t="s">
        <v>1441</v>
      </c>
      <c r="C37" s="11" t="s">
        <v>1465</v>
      </c>
      <c r="D37" s="29" t="s">
        <v>1414</v>
      </c>
      <c r="E37" s="83">
        <v>18000</v>
      </c>
      <c r="F37" s="82">
        <f>(1-Содержание!$F$12/100)*Таблица64[[#This Row],[RRP*,               руб. с НДС]]</f>
        <v>17946</v>
      </c>
      <c r="G37" s="48" t="s">
        <v>1452</v>
      </c>
    </row>
  </sheetData>
  <autoFilter ref="F13:G37" xr:uid="{00000000-0009-0000-0000-000004000000}"/>
  <mergeCells count="1">
    <mergeCell ref="B10:C10"/>
  </mergeCells>
  <pageMargins left="0.7" right="0.7" top="0.75" bottom="0.75" header="0.3" footer="0.3"/>
  <pageSetup paperSize="257" orientation="portrait" horizontalDpi="300" verticalDpi="3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2:AK56"/>
  <sheetViews>
    <sheetView zoomScale="90" zoomScaleNormal="90" workbookViewId="0">
      <selection activeCell="G9" sqref="G9"/>
    </sheetView>
  </sheetViews>
  <sheetFormatPr defaultRowHeight="14.5" x14ac:dyDescent="0.35"/>
  <cols>
    <col min="1" max="1" width="33.1796875" style="113" customWidth="1"/>
    <col min="2" max="2" width="16.7265625" customWidth="1"/>
    <col min="3" max="3" width="13.1796875" style="96" customWidth="1"/>
    <col min="4" max="4" width="10.1796875" customWidth="1"/>
    <col min="5" max="5" width="36.54296875" bestFit="1" customWidth="1"/>
    <col min="6" max="6" width="29.26953125" customWidth="1"/>
    <col min="7" max="7" width="31.7265625" customWidth="1"/>
    <col min="8" max="8" width="19.26953125" customWidth="1"/>
    <col min="9" max="10" width="17.26953125" customWidth="1"/>
    <col min="11" max="11" width="85.54296875" customWidth="1"/>
  </cols>
  <sheetData>
    <row r="12" spans="1:37" ht="21" x14ac:dyDescent="0.5">
      <c r="B12" s="98" t="s">
        <v>1899</v>
      </c>
      <c r="C12" s="98"/>
      <c r="D12" s="98"/>
      <c r="E12" s="98"/>
      <c r="F12" s="98"/>
      <c r="G12" s="28"/>
      <c r="H12" s="28"/>
    </row>
    <row r="15" spans="1:37" ht="62" x14ac:dyDescent="0.35">
      <c r="A15" s="81" t="s">
        <v>1770</v>
      </c>
      <c r="B15" s="81" t="s">
        <v>1771</v>
      </c>
      <c r="C15" s="81" t="s">
        <v>1772</v>
      </c>
      <c r="D15" s="81" t="s">
        <v>1773</v>
      </c>
      <c r="E15" s="81" t="s">
        <v>1774</v>
      </c>
      <c r="F15" s="71" t="s">
        <v>4</v>
      </c>
      <c r="G15" s="71" t="s">
        <v>235</v>
      </c>
      <c r="H15" s="71" t="s">
        <v>361</v>
      </c>
      <c r="I15" s="71" t="s">
        <v>363</v>
      </c>
      <c r="J15" s="73" t="str">
        <f>CONCATENATE("Цена с учетом скидки ",Содержание!F$12,Содержание!G12)</f>
        <v>Цена с учетом скидки 0,3</v>
      </c>
      <c r="K15" s="71" t="s">
        <v>680</v>
      </c>
    </row>
    <row r="16" spans="1:37" ht="103.5" customHeight="1" x14ac:dyDescent="0.35">
      <c r="A16" s="94" t="s">
        <v>1775</v>
      </c>
      <c r="B16" s="44" t="s">
        <v>1776</v>
      </c>
      <c r="C16" s="43" t="s">
        <v>1777</v>
      </c>
      <c r="D16" s="43">
        <v>14</v>
      </c>
      <c r="E16" s="12" t="s">
        <v>1778</v>
      </c>
      <c r="F16" s="82" t="s">
        <v>1779</v>
      </c>
      <c r="G16" s="94" t="s">
        <v>1780</v>
      </c>
      <c r="H16" s="43" t="s">
        <v>1781</v>
      </c>
      <c r="I16" s="44">
        <v>21572</v>
      </c>
      <c r="J16" s="82">
        <f>(1-Содержание!$F$12/100)*I16</f>
        <v>21507.284</v>
      </c>
      <c r="K16" s="93" t="s">
        <v>1869</v>
      </c>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row>
    <row r="17" spans="1:37" ht="103.5" customHeight="1" x14ac:dyDescent="0.35">
      <c r="A17" s="94" t="s">
        <v>1775</v>
      </c>
      <c r="B17" s="44" t="s">
        <v>1782</v>
      </c>
      <c r="C17" s="43" t="s">
        <v>1783</v>
      </c>
      <c r="D17" s="43">
        <v>16</v>
      </c>
      <c r="E17" s="12" t="s">
        <v>1778</v>
      </c>
      <c r="F17" s="82" t="s">
        <v>1784</v>
      </c>
      <c r="G17" s="94" t="s">
        <v>1785</v>
      </c>
      <c r="H17" s="43" t="s">
        <v>1786</v>
      </c>
      <c r="I17" s="44">
        <v>28440</v>
      </c>
      <c r="J17" s="82">
        <f>(1-Содержание!$F$12/100)*I17</f>
        <v>28354.68</v>
      </c>
      <c r="K17" s="93" t="s">
        <v>1870</v>
      </c>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row>
    <row r="18" spans="1:37" ht="103.5" customHeight="1" x14ac:dyDescent="0.35">
      <c r="A18" s="94" t="s">
        <v>1787</v>
      </c>
      <c r="B18" s="44" t="s">
        <v>1782</v>
      </c>
      <c r="C18" s="43" t="s">
        <v>1783</v>
      </c>
      <c r="D18" s="43">
        <v>20</v>
      </c>
      <c r="E18" s="12" t="s">
        <v>1788</v>
      </c>
      <c r="F18" s="82" t="s">
        <v>1789</v>
      </c>
      <c r="G18" s="94" t="s">
        <v>1790</v>
      </c>
      <c r="H18" s="43" t="s">
        <v>1791</v>
      </c>
      <c r="I18" s="44">
        <v>38394.300000000003</v>
      </c>
      <c r="J18" s="82">
        <f>(1-Содержание!$F$12/100)*I18</f>
        <v>38279.117100000003</v>
      </c>
      <c r="K18" s="93" t="s">
        <v>1871</v>
      </c>
    </row>
    <row r="19" spans="1:37" ht="103.5" customHeight="1" x14ac:dyDescent="0.35">
      <c r="A19" s="94" t="s">
        <v>1792</v>
      </c>
      <c r="B19" s="44" t="s">
        <v>1776</v>
      </c>
      <c r="C19" s="43" t="s">
        <v>1777</v>
      </c>
      <c r="D19" s="43">
        <v>14</v>
      </c>
      <c r="E19" s="12" t="s">
        <v>1793</v>
      </c>
      <c r="F19" s="82" t="s">
        <v>1794</v>
      </c>
      <c r="G19" s="94" t="s">
        <v>1795</v>
      </c>
      <c r="H19" s="43" t="s">
        <v>1796</v>
      </c>
      <c r="I19" s="44">
        <v>28090</v>
      </c>
      <c r="J19" s="82">
        <f>(1-Содержание!$F$12/100)*I19</f>
        <v>28005.73</v>
      </c>
      <c r="K19" s="93" t="s">
        <v>1872</v>
      </c>
    </row>
    <row r="20" spans="1:37" ht="103.5" customHeight="1" x14ac:dyDescent="0.35">
      <c r="A20" s="94" t="s">
        <v>1792</v>
      </c>
      <c r="B20" s="44" t="s">
        <v>1782</v>
      </c>
      <c r="C20" s="43" t="s">
        <v>1783</v>
      </c>
      <c r="D20" s="43">
        <v>16</v>
      </c>
      <c r="E20" s="12" t="s">
        <v>1793</v>
      </c>
      <c r="F20" s="82" t="s">
        <v>1797</v>
      </c>
      <c r="G20" s="94" t="s">
        <v>1798</v>
      </c>
      <c r="H20" s="43" t="s">
        <v>1786</v>
      </c>
      <c r="I20" s="44">
        <v>36670</v>
      </c>
      <c r="J20" s="82">
        <f>(1-Содержание!$F$12/100)*I20</f>
        <v>36559.99</v>
      </c>
      <c r="K20" s="93" t="s">
        <v>1873</v>
      </c>
    </row>
    <row r="21" spans="1:37" ht="103.5" customHeight="1" x14ac:dyDescent="0.35">
      <c r="A21" s="94" t="s">
        <v>1792</v>
      </c>
      <c r="B21" s="44" t="s">
        <v>1782</v>
      </c>
      <c r="C21" s="43" t="s">
        <v>1783</v>
      </c>
      <c r="D21" s="43">
        <v>20</v>
      </c>
      <c r="E21" s="12" t="s">
        <v>1793</v>
      </c>
      <c r="F21" s="82" t="s">
        <v>1799</v>
      </c>
      <c r="G21" s="94" t="s">
        <v>1800</v>
      </c>
      <c r="H21" s="43" t="s">
        <v>1791</v>
      </c>
      <c r="I21" s="44">
        <v>41970</v>
      </c>
      <c r="J21" s="82">
        <f>(1-Содержание!$F$12/100)*I21</f>
        <v>41844.089999999997</v>
      </c>
      <c r="K21" s="93" t="s">
        <v>1874</v>
      </c>
    </row>
    <row r="22" spans="1:37" ht="103.5" customHeight="1" x14ac:dyDescent="0.35">
      <c r="A22" s="94" t="s">
        <v>1801</v>
      </c>
      <c r="B22" s="44" t="s">
        <v>1776</v>
      </c>
      <c r="C22" s="43" t="s">
        <v>1777</v>
      </c>
      <c r="D22" s="43">
        <v>14</v>
      </c>
      <c r="E22" s="12" t="s">
        <v>1802</v>
      </c>
      <c r="F22" s="82" t="s">
        <v>1803</v>
      </c>
      <c r="G22" s="94" t="s">
        <v>1804</v>
      </c>
      <c r="H22" s="43" t="s">
        <v>1805</v>
      </c>
      <c r="I22" s="44">
        <v>28964</v>
      </c>
      <c r="J22" s="82">
        <f>(1-Содержание!$F$12/100)*I22</f>
        <v>28877.108</v>
      </c>
      <c r="K22" s="93" t="s">
        <v>1868</v>
      </c>
    </row>
    <row r="23" spans="1:37" ht="103.5" customHeight="1" x14ac:dyDescent="0.35">
      <c r="A23" s="94" t="s">
        <v>1801</v>
      </c>
      <c r="B23" s="44" t="s">
        <v>1782</v>
      </c>
      <c r="C23" s="43" t="s">
        <v>1783</v>
      </c>
      <c r="D23" s="43">
        <v>16</v>
      </c>
      <c r="E23" s="12" t="s">
        <v>1802</v>
      </c>
      <c r="F23" s="82" t="s">
        <v>1806</v>
      </c>
      <c r="G23" s="94" t="s">
        <v>1807</v>
      </c>
      <c r="H23" s="43" t="s">
        <v>1808</v>
      </c>
      <c r="I23" s="44">
        <v>35828</v>
      </c>
      <c r="J23" s="82">
        <f>(1-Содержание!$F$12/100)*I23</f>
        <v>35720.516000000003</v>
      </c>
      <c r="K23" s="93" t="s">
        <v>1875</v>
      </c>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row>
    <row r="24" spans="1:37" ht="103.5" customHeight="1" x14ac:dyDescent="0.35">
      <c r="A24" s="94" t="s">
        <v>1801</v>
      </c>
      <c r="B24" s="44" t="s">
        <v>1782</v>
      </c>
      <c r="C24" s="43" t="s">
        <v>1783</v>
      </c>
      <c r="D24" s="43">
        <v>20</v>
      </c>
      <c r="E24" s="12" t="s">
        <v>1802</v>
      </c>
      <c r="F24" s="82" t="s">
        <v>1809</v>
      </c>
      <c r="G24" s="94" t="s">
        <v>1810</v>
      </c>
      <c r="H24" s="43" t="s">
        <v>1811</v>
      </c>
      <c r="I24" s="44">
        <v>40068</v>
      </c>
      <c r="J24" s="82">
        <f>(1-Содержание!$F$12/100)*I24</f>
        <v>39947.796000000002</v>
      </c>
      <c r="K24" s="93" t="s">
        <v>1876</v>
      </c>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row>
    <row r="25" spans="1:37" ht="103.5" customHeight="1" x14ac:dyDescent="0.35">
      <c r="A25" s="94" t="s">
        <v>1812</v>
      </c>
      <c r="B25" s="44" t="s">
        <v>1776</v>
      </c>
      <c r="C25" s="43" t="s">
        <v>1777</v>
      </c>
      <c r="D25" s="43">
        <v>14</v>
      </c>
      <c r="E25" s="12" t="s">
        <v>1813</v>
      </c>
      <c r="F25" s="82" t="s">
        <v>1814</v>
      </c>
      <c r="G25" s="94" t="s">
        <v>1815</v>
      </c>
      <c r="H25" s="43" t="s">
        <v>1816</v>
      </c>
      <c r="I25" s="44">
        <v>29888</v>
      </c>
      <c r="J25" s="82">
        <f>(1-Содержание!$F$12/100)*I25</f>
        <v>29798.335999999999</v>
      </c>
      <c r="K25" s="93" t="s">
        <v>1877</v>
      </c>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row>
    <row r="26" spans="1:37" ht="103.5" customHeight="1" x14ac:dyDescent="0.35">
      <c r="A26" s="94" t="s">
        <v>1812</v>
      </c>
      <c r="B26" s="44" t="s">
        <v>1782</v>
      </c>
      <c r="C26" s="43" t="s">
        <v>1783</v>
      </c>
      <c r="D26" s="43">
        <v>16</v>
      </c>
      <c r="E26" s="12" t="s">
        <v>1813</v>
      </c>
      <c r="F26" s="82" t="s">
        <v>1817</v>
      </c>
      <c r="G26" s="94" t="s">
        <v>1818</v>
      </c>
      <c r="H26" s="43" t="s">
        <v>1819</v>
      </c>
      <c r="I26" s="44">
        <v>36036</v>
      </c>
      <c r="J26" s="82">
        <f>(1-Содержание!$F$12/100)*I26</f>
        <v>35927.892</v>
      </c>
      <c r="K26" s="93" t="s">
        <v>1878</v>
      </c>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row>
    <row r="27" spans="1:37" ht="103.5" customHeight="1" x14ac:dyDescent="0.35">
      <c r="A27" s="94" t="s">
        <v>1812</v>
      </c>
      <c r="B27" s="44" t="s">
        <v>1782</v>
      </c>
      <c r="C27" s="43" t="s">
        <v>1783</v>
      </c>
      <c r="D27" s="43">
        <v>20</v>
      </c>
      <c r="E27" s="12" t="s">
        <v>1813</v>
      </c>
      <c r="F27" s="82" t="s">
        <v>1820</v>
      </c>
      <c r="G27" s="94" t="s">
        <v>1821</v>
      </c>
      <c r="H27" s="43" t="s">
        <v>1811</v>
      </c>
      <c r="I27" s="44">
        <v>40992</v>
      </c>
      <c r="J27" s="82">
        <f>(1-Содержание!$F$12/100)*I27</f>
        <v>40869.023999999998</v>
      </c>
      <c r="K27" s="93" t="s">
        <v>1879</v>
      </c>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row>
    <row r="28" spans="1:37" ht="103.5" customHeight="1" x14ac:dyDescent="0.35">
      <c r="A28" s="94" t="s">
        <v>1822</v>
      </c>
      <c r="B28" s="44" t="s">
        <v>1776</v>
      </c>
      <c r="C28" s="43" t="s">
        <v>1777</v>
      </c>
      <c r="D28" s="43">
        <v>14</v>
      </c>
      <c r="E28" s="12" t="s">
        <v>1823</v>
      </c>
      <c r="F28" s="82" t="s">
        <v>1824</v>
      </c>
      <c r="G28" s="94" t="s">
        <v>1825</v>
      </c>
      <c r="H28" s="43" t="s">
        <v>1805</v>
      </c>
      <c r="I28" s="44">
        <v>36732</v>
      </c>
      <c r="J28" s="82">
        <f>(1-Содержание!$F$12/100)*I28</f>
        <v>36621.803999999996</v>
      </c>
      <c r="K28" s="93" t="s">
        <v>1880</v>
      </c>
    </row>
    <row r="29" spans="1:37" ht="103.5" customHeight="1" x14ac:dyDescent="0.35">
      <c r="A29" s="94" t="s">
        <v>1822</v>
      </c>
      <c r="B29" s="44" t="s">
        <v>1782</v>
      </c>
      <c r="C29" s="43" t="s">
        <v>1783</v>
      </c>
      <c r="D29" s="43">
        <v>16</v>
      </c>
      <c r="E29" s="12" t="s">
        <v>1823</v>
      </c>
      <c r="F29" s="82" t="s">
        <v>1826</v>
      </c>
      <c r="G29" s="94" t="s">
        <v>1827</v>
      </c>
      <c r="H29" s="43" t="s">
        <v>1828</v>
      </c>
      <c r="I29" s="44">
        <v>43596</v>
      </c>
      <c r="J29" s="82">
        <f>(1-Содержание!$F$12/100)*I29</f>
        <v>43465.212</v>
      </c>
      <c r="K29" s="93" t="s">
        <v>1881</v>
      </c>
    </row>
    <row r="30" spans="1:37" ht="103.5" customHeight="1" x14ac:dyDescent="0.35">
      <c r="A30" s="94" t="s">
        <v>1822</v>
      </c>
      <c r="B30" s="44" t="s">
        <v>1782</v>
      </c>
      <c r="C30" s="43" t="s">
        <v>1783</v>
      </c>
      <c r="D30" s="43">
        <v>20</v>
      </c>
      <c r="E30" s="12" t="s">
        <v>1823</v>
      </c>
      <c r="F30" s="82" t="s">
        <v>1829</v>
      </c>
      <c r="G30" s="94" t="s">
        <v>1830</v>
      </c>
      <c r="H30" s="43" t="s">
        <v>1791</v>
      </c>
      <c r="I30" s="44">
        <v>47836</v>
      </c>
      <c r="J30" s="82">
        <f>(1-Содержание!$F$12/100)*I30</f>
        <v>47692.491999999998</v>
      </c>
      <c r="K30" s="93" t="s">
        <v>1831</v>
      </c>
    </row>
    <row r="31" spans="1:37" ht="103.5" customHeight="1" x14ac:dyDescent="0.35">
      <c r="A31" s="94" t="s">
        <v>1832</v>
      </c>
      <c r="B31" s="44" t="s">
        <v>1833</v>
      </c>
      <c r="C31" s="43" t="s">
        <v>1777</v>
      </c>
      <c r="D31" s="43">
        <v>14</v>
      </c>
      <c r="E31" s="12" t="s">
        <v>1788</v>
      </c>
      <c r="F31" s="82" t="s">
        <v>1834</v>
      </c>
      <c r="G31" s="94" t="s">
        <v>1835</v>
      </c>
      <c r="H31" s="43" t="s">
        <v>1781</v>
      </c>
      <c r="I31" s="44">
        <v>20725</v>
      </c>
      <c r="J31" s="82">
        <f>(1-Содержание!$F$12/100)*I31</f>
        <v>20662.825000000001</v>
      </c>
      <c r="K31" s="93" t="s">
        <v>1882</v>
      </c>
    </row>
    <row r="32" spans="1:37" ht="103.5" customHeight="1" x14ac:dyDescent="0.35">
      <c r="A32" s="94" t="s">
        <v>1836</v>
      </c>
      <c r="B32" s="44" t="s">
        <v>1833</v>
      </c>
      <c r="C32" s="43" t="s">
        <v>1777</v>
      </c>
      <c r="D32" s="43">
        <v>14</v>
      </c>
      <c r="E32" s="12" t="s">
        <v>1793</v>
      </c>
      <c r="F32" s="82" t="s">
        <v>1837</v>
      </c>
      <c r="G32" s="94" t="s">
        <v>1838</v>
      </c>
      <c r="H32" s="43" t="s">
        <v>1796</v>
      </c>
      <c r="I32" s="44">
        <v>21845</v>
      </c>
      <c r="J32" s="82">
        <f>(1-Содержание!$F$12/100)*I32</f>
        <v>21779.465</v>
      </c>
      <c r="K32" s="93" t="s">
        <v>1883</v>
      </c>
    </row>
    <row r="33" spans="1:11" ht="103.5" customHeight="1" x14ac:dyDescent="0.35">
      <c r="A33" s="94" t="s">
        <v>1839</v>
      </c>
      <c r="B33" s="44" t="s">
        <v>1833</v>
      </c>
      <c r="C33" s="43" t="s">
        <v>1777</v>
      </c>
      <c r="D33" s="43">
        <v>14</v>
      </c>
      <c r="E33" s="12" t="s">
        <v>1802</v>
      </c>
      <c r="F33" s="82" t="s">
        <v>1840</v>
      </c>
      <c r="G33" s="94" t="s">
        <v>1841</v>
      </c>
      <c r="H33" s="43" t="s">
        <v>1805</v>
      </c>
      <c r="I33" s="44">
        <v>26964</v>
      </c>
      <c r="J33" s="82">
        <f>(1-Содержание!$F$12/100)*I33</f>
        <v>26883.108</v>
      </c>
      <c r="K33" s="93" t="s">
        <v>1884</v>
      </c>
    </row>
    <row r="34" spans="1:11" ht="103.5" customHeight="1" x14ac:dyDescent="0.35">
      <c r="A34" s="94" t="s">
        <v>1842</v>
      </c>
      <c r="B34" s="44" t="s">
        <v>1833</v>
      </c>
      <c r="C34" s="43" t="s">
        <v>1777</v>
      </c>
      <c r="D34" s="43">
        <v>14</v>
      </c>
      <c r="E34" s="12" t="s">
        <v>1813</v>
      </c>
      <c r="F34" s="82" t="s">
        <v>1843</v>
      </c>
      <c r="G34" s="94" t="s">
        <v>1844</v>
      </c>
      <c r="H34" s="43" t="s">
        <v>1816</v>
      </c>
      <c r="I34" s="44">
        <v>28008</v>
      </c>
      <c r="J34" s="82">
        <f>(1-Содержание!$F$12/100)*I34</f>
        <v>27923.975999999999</v>
      </c>
      <c r="K34" s="93" t="s">
        <v>1885</v>
      </c>
    </row>
    <row r="35" spans="1:11" ht="103.5" customHeight="1" x14ac:dyDescent="0.35">
      <c r="A35" s="94" t="s">
        <v>1845</v>
      </c>
      <c r="B35" s="44" t="s">
        <v>1833</v>
      </c>
      <c r="C35" s="43" t="s">
        <v>1777</v>
      </c>
      <c r="D35" s="43">
        <v>14</v>
      </c>
      <c r="E35" s="12" t="s">
        <v>1823</v>
      </c>
      <c r="F35" s="82" t="s">
        <v>1846</v>
      </c>
      <c r="G35" s="94" t="s">
        <v>1847</v>
      </c>
      <c r="H35" s="43" t="s">
        <v>1805</v>
      </c>
      <c r="I35" s="44">
        <v>31740</v>
      </c>
      <c r="J35" s="82">
        <f>(1-Содержание!$F$12/100)*I35</f>
        <v>31644.78</v>
      </c>
      <c r="K35" s="93" t="s">
        <v>1886</v>
      </c>
    </row>
    <row r="36" spans="1:11" ht="103.5" customHeight="1" x14ac:dyDescent="0.35">
      <c r="A36" s="94" t="s">
        <v>1848</v>
      </c>
      <c r="B36" s="44" t="s">
        <v>1776</v>
      </c>
      <c r="C36" s="43" t="s">
        <v>1833</v>
      </c>
      <c r="D36" s="43">
        <v>14</v>
      </c>
      <c r="E36" s="12" t="s">
        <v>1788</v>
      </c>
      <c r="F36" s="82" t="s">
        <v>1849</v>
      </c>
      <c r="G36" s="94" t="s">
        <v>1850</v>
      </c>
      <c r="H36" s="43" t="s">
        <v>1851</v>
      </c>
      <c r="I36" s="44">
        <v>19320</v>
      </c>
      <c r="J36" s="82">
        <f>(1-Содержание!$F$12/100)*I36</f>
        <v>19262.04</v>
      </c>
      <c r="K36" s="93" t="s">
        <v>1887</v>
      </c>
    </row>
    <row r="37" spans="1:11" ht="103.5" customHeight="1" x14ac:dyDescent="0.35">
      <c r="A37" s="94" t="s">
        <v>1852</v>
      </c>
      <c r="B37" s="44" t="s">
        <v>1776</v>
      </c>
      <c r="C37" s="43" t="s">
        <v>1833</v>
      </c>
      <c r="D37" s="43">
        <v>14</v>
      </c>
      <c r="E37" s="12" t="s">
        <v>1793</v>
      </c>
      <c r="F37" s="82" t="s">
        <v>1853</v>
      </c>
      <c r="G37" s="94" t="s">
        <v>1854</v>
      </c>
      <c r="H37" s="43" t="s">
        <v>1889</v>
      </c>
      <c r="I37" s="44">
        <v>20445</v>
      </c>
      <c r="J37" s="82">
        <f>(1-Содержание!$F$12/100)*I37</f>
        <v>20383.665000000001</v>
      </c>
      <c r="K37" s="93" t="s">
        <v>1888</v>
      </c>
    </row>
    <row r="38" spans="1:11" ht="103.5" customHeight="1" x14ac:dyDescent="0.35">
      <c r="A38" s="94" t="s">
        <v>1855</v>
      </c>
      <c r="B38" s="44" t="s">
        <v>1776</v>
      </c>
      <c r="C38" s="43" t="s">
        <v>1833</v>
      </c>
      <c r="D38" s="43">
        <v>14</v>
      </c>
      <c r="E38" s="12" t="s">
        <v>1802</v>
      </c>
      <c r="F38" s="82" t="s">
        <v>1856</v>
      </c>
      <c r="G38" s="94" t="s">
        <v>1857</v>
      </c>
      <c r="H38" s="43" t="s">
        <v>1890</v>
      </c>
      <c r="I38" s="44">
        <v>25704</v>
      </c>
      <c r="J38" s="82">
        <f>(1-Содержание!$F$12/100)*I38</f>
        <v>25626.887999999999</v>
      </c>
      <c r="K38" s="93" t="s">
        <v>1892</v>
      </c>
    </row>
    <row r="39" spans="1:11" ht="103.5" customHeight="1" x14ac:dyDescent="0.35">
      <c r="A39" s="94" t="s">
        <v>1858</v>
      </c>
      <c r="B39" s="44" t="s">
        <v>1776</v>
      </c>
      <c r="C39" s="43" t="s">
        <v>1833</v>
      </c>
      <c r="D39" s="43">
        <v>14</v>
      </c>
      <c r="E39" s="12" t="s">
        <v>1813</v>
      </c>
      <c r="F39" s="82" t="s">
        <v>1859</v>
      </c>
      <c r="G39" s="94" t="s">
        <v>1860</v>
      </c>
      <c r="H39" s="43" t="s">
        <v>1891</v>
      </c>
      <c r="I39" s="44">
        <v>26743.5</v>
      </c>
      <c r="J39" s="82">
        <f>(1-Содержание!$F$12/100)*I39</f>
        <v>26663.269499999999</v>
      </c>
      <c r="K39" s="93" t="s">
        <v>1893</v>
      </c>
    </row>
    <row r="40" spans="1:11" ht="103.5" customHeight="1" x14ac:dyDescent="0.35">
      <c r="A40" s="94" t="s">
        <v>1861</v>
      </c>
      <c r="B40" s="44" t="s">
        <v>1776</v>
      </c>
      <c r="C40" s="43" t="s">
        <v>1833</v>
      </c>
      <c r="D40" s="43">
        <v>14</v>
      </c>
      <c r="E40" s="12" t="s">
        <v>1823</v>
      </c>
      <c r="F40" s="82" t="s">
        <v>1862</v>
      </c>
      <c r="G40" s="94" t="s">
        <v>1863</v>
      </c>
      <c r="H40" s="43" t="s">
        <v>1890</v>
      </c>
      <c r="I40" s="44">
        <v>30616</v>
      </c>
      <c r="J40" s="82">
        <f>(1-Содержание!$F$12/100)*I40</f>
        <v>30524.151999999998</v>
      </c>
      <c r="K40" s="93" t="s">
        <v>1894</v>
      </c>
    </row>
    <row r="42" spans="1:11" ht="84" x14ac:dyDescent="0.5">
      <c r="G42" s="92" t="s">
        <v>1864</v>
      </c>
    </row>
    <row r="54" spans="1:4" x14ac:dyDescent="0.35">
      <c r="A54" s="113" t="s">
        <v>1865</v>
      </c>
      <c r="D54">
        <v>14</v>
      </c>
    </row>
    <row r="55" spans="1:4" x14ac:dyDescent="0.35">
      <c r="A55" s="113" t="s">
        <v>1866</v>
      </c>
      <c r="D55">
        <v>16</v>
      </c>
    </row>
    <row r="56" spans="1:4" x14ac:dyDescent="0.35">
      <c r="A56" s="113" t="s">
        <v>1867</v>
      </c>
      <c r="D56">
        <v>20</v>
      </c>
    </row>
  </sheetData>
  <autoFilter ref="A15:AK15" xr:uid="{00000000-0009-0000-0000-000005000000}"/>
  <mergeCells count="1">
    <mergeCell ref="B12:F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zoomScale="80" zoomScaleNormal="80" workbookViewId="0">
      <selection activeCell="E10" sqref="E10"/>
    </sheetView>
  </sheetViews>
  <sheetFormatPr defaultRowHeight="14.5" x14ac:dyDescent="0.35"/>
  <cols>
    <col min="1" max="1" width="43.7265625" customWidth="1"/>
    <col min="2" max="2" width="26" customWidth="1"/>
    <col min="3" max="3" width="73" bestFit="1" customWidth="1"/>
    <col min="4" max="4" width="15.81640625" customWidth="1"/>
    <col min="5" max="5" width="12.7265625" customWidth="1"/>
    <col min="6" max="6" width="13.7265625" customWidth="1"/>
    <col min="7" max="7" width="102.453125" customWidth="1"/>
  </cols>
  <sheetData>
    <row r="1" spans="1:7" x14ac:dyDescent="0.35">
      <c r="B1" s="104"/>
      <c r="C1" s="104"/>
      <c r="D1" s="104"/>
      <c r="E1" s="104"/>
    </row>
    <row r="2" spans="1:7" x14ac:dyDescent="0.35">
      <c r="B2" s="104"/>
      <c r="C2" s="104"/>
      <c r="D2" s="104"/>
      <c r="E2" s="104"/>
    </row>
    <row r="3" spans="1:7" x14ac:dyDescent="0.35">
      <c r="B3" s="104"/>
      <c r="C3" s="104"/>
      <c r="D3" s="104"/>
      <c r="E3" s="104"/>
    </row>
    <row r="4" spans="1:7" x14ac:dyDescent="0.35">
      <c r="B4" s="104"/>
      <c r="C4" s="104"/>
      <c r="D4" s="104"/>
      <c r="E4" s="104"/>
    </row>
    <row r="5" spans="1:7" x14ac:dyDescent="0.35">
      <c r="B5" s="104"/>
      <c r="C5" s="104"/>
      <c r="D5" s="104"/>
      <c r="E5" s="104"/>
    </row>
    <row r="6" spans="1:7" x14ac:dyDescent="0.35">
      <c r="B6" s="104"/>
      <c r="C6" s="104"/>
      <c r="D6" s="104"/>
      <c r="E6" s="104"/>
    </row>
    <row r="7" spans="1:7" x14ac:dyDescent="0.35">
      <c r="B7" s="104"/>
      <c r="C7" s="104"/>
      <c r="D7" s="104"/>
      <c r="E7" s="104"/>
    </row>
    <row r="8" spans="1:7" x14ac:dyDescent="0.35">
      <c r="B8" s="104"/>
      <c r="C8" s="104"/>
      <c r="D8" s="104"/>
      <c r="E8" s="104"/>
    </row>
    <row r="11" spans="1:7" ht="21" x14ac:dyDescent="0.5">
      <c r="B11" s="98" t="s">
        <v>1380</v>
      </c>
      <c r="C11" s="98"/>
    </row>
    <row r="12" spans="1:7" ht="21" x14ac:dyDescent="0.5">
      <c r="D12" s="28"/>
      <c r="E12" s="28"/>
    </row>
    <row r="13" spans="1:7" ht="15.5" x14ac:dyDescent="0.35">
      <c r="E13" s="52">
        <v>45925</v>
      </c>
    </row>
    <row r="14" spans="1:7" ht="31" x14ac:dyDescent="0.35">
      <c r="A14" s="81" t="s">
        <v>1377</v>
      </c>
      <c r="B14" s="71" t="s">
        <v>4</v>
      </c>
      <c r="C14" s="71" t="s">
        <v>235</v>
      </c>
      <c r="D14" s="71" t="s">
        <v>361</v>
      </c>
      <c r="E14" s="71" t="s">
        <v>363</v>
      </c>
      <c r="F14" s="73" t="str">
        <f>CONCATENATE("Цена с учетом скидки ", Содержание!F12,Содержание!G12)</f>
        <v>Цена с учетом скидки 0,3</v>
      </c>
      <c r="G14" s="71" t="s">
        <v>680</v>
      </c>
    </row>
    <row r="15" spans="1:7" ht="62" x14ac:dyDescent="0.35">
      <c r="A15" s="43" t="s">
        <v>1379</v>
      </c>
      <c r="B15" s="44" t="s">
        <v>1359</v>
      </c>
      <c r="C15" s="46" t="s">
        <v>1365</v>
      </c>
      <c r="D15" s="43" t="s">
        <v>1371</v>
      </c>
      <c r="E15" s="12">
        <v>69900</v>
      </c>
      <c r="F15" s="82">
        <f>(1-Содержание!$F$12/100)*Таблица4[[#This Row],[RRP*,               руб. с НДС]]</f>
        <v>69690.3</v>
      </c>
      <c r="G15" s="45" t="s">
        <v>1641</v>
      </c>
    </row>
    <row r="16" spans="1:7" ht="62" x14ac:dyDescent="0.35">
      <c r="A16" s="43" t="s">
        <v>1379</v>
      </c>
      <c r="B16" s="44" t="s">
        <v>1360</v>
      </c>
      <c r="C16" s="46" t="s">
        <v>1366</v>
      </c>
      <c r="D16" s="43" t="s">
        <v>1372</v>
      </c>
      <c r="E16" s="12">
        <v>121040</v>
      </c>
      <c r="F16" s="82">
        <f>(1-Содержание!$F$12/100)*Таблица4[[#This Row],[RRP*,               руб. с НДС]]</f>
        <v>120676.88</v>
      </c>
      <c r="G16" s="45" t="s">
        <v>1642</v>
      </c>
    </row>
    <row r="17" spans="1:7" ht="62" x14ac:dyDescent="0.35">
      <c r="A17" s="43" t="s">
        <v>1379</v>
      </c>
      <c r="B17" s="44" t="s">
        <v>1361</v>
      </c>
      <c r="C17" s="46" t="s">
        <v>1367</v>
      </c>
      <c r="D17" s="43" t="s">
        <v>1373</v>
      </c>
      <c r="E17" s="12">
        <v>173950</v>
      </c>
      <c r="F17" s="82">
        <f>(1-Содержание!$F$12/100)*Таблица4[[#This Row],[RRP*,               руб. с НДС]]</f>
        <v>173428.15</v>
      </c>
      <c r="G17" s="45" t="s">
        <v>1643</v>
      </c>
    </row>
    <row r="18" spans="1:7" ht="62" x14ac:dyDescent="0.35">
      <c r="A18" s="43" t="s">
        <v>1378</v>
      </c>
      <c r="B18" s="44" t="s">
        <v>1362</v>
      </c>
      <c r="C18" s="46" t="s">
        <v>1368</v>
      </c>
      <c r="D18" s="43" t="s">
        <v>1374</v>
      </c>
      <c r="E18" s="12">
        <v>72500</v>
      </c>
      <c r="F18" s="82">
        <f>(1-Содержание!$F$12/100)*Таблица4[[#This Row],[RRP*,               руб. с НДС]]</f>
        <v>72282.5</v>
      </c>
      <c r="G18" s="45" t="s">
        <v>1644</v>
      </c>
    </row>
    <row r="19" spans="1:7" ht="62" x14ac:dyDescent="0.35">
      <c r="A19" s="43" t="s">
        <v>1378</v>
      </c>
      <c r="B19" s="44" t="s">
        <v>1363</v>
      </c>
      <c r="C19" s="46" t="s">
        <v>1369</v>
      </c>
      <c r="D19" s="43" t="s">
        <v>1375</v>
      </c>
      <c r="E19" s="12">
        <v>123500</v>
      </c>
      <c r="F19" s="82">
        <f>(1-Содержание!$F$12/100)*Таблица4[[#This Row],[RRP*,               руб. с НДС]]</f>
        <v>123129.5</v>
      </c>
      <c r="G19" s="45" t="s">
        <v>1645</v>
      </c>
    </row>
    <row r="20" spans="1:7" ht="62" x14ac:dyDescent="0.35">
      <c r="A20" s="43" t="s">
        <v>1378</v>
      </c>
      <c r="B20" s="44" t="s">
        <v>1364</v>
      </c>
      <c r="C20" s="46" t="s">
        <v>1370</v>
      </c>
      <c r="D20" s="43" t="s">
        <v>1376</v>
      </c>
      <c r="E20" s="12">
        <v>174860</v>
      </c>
      <c r="F20" s="82">
        <f>(1-Содержание!$F$12/100)*Таблица4[[#This Row],[RRP*,               руб. с НДС]]</f>
        <v>174335.42</v>
      </c>
      <c r="G20" s="45" t="s">
        <v>1646</v>
      </c>
    </row>
  </sheetData>
  <autoFilter ref="F14:G20" xr:uid="{00000000-0009-0000-0000-000006000000}"/>
  <mergeCells count="1">
    <mergeCell ref="B11:C11"/>
  </mergeCell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0"/>
  <sheetViews>
    <sheetView zoomScale="80" zoomScaleNormal="80" workbookViewId="0">
      <selection activeCell="E8" sqref="E8"/>
    </sheetView>
  </sheetViews>
  <sheetFormatPr defaultRowHeight="14.5" x14ac:dyDescent="0.35"/>
  <cols>
    <col min="1" max="1" width="29.90625" customWidth="1"/>
    <col min="2" max="2" width="27" customWidth="1"/>
    <col min="3" max="3" width="73" bestFit="1" customWidth="1"/>
    <col min="4" max="4" width="17.7265625" bestFit="1" customWidth="1"/>
    <col min="5" max="5" width="14.81640625" customWidth="1"/>
    <col min="6" max="6" width="16.1796875" customWidth="1"/>
    <col min="7" max="7" width="99.81640625" customWidth="1"/>
  </cols>
  <sheetData>
    <row r="1" spans="1:7" x14ac:dyDescent="0.35">
      <c r="B1" s="104"/>
      <c r="C1" s="104"/>
      <c r="D1" s="104"/>
      <c r="E1" s="104"/>
    </row>
    <row r="2" spans="1:7" x14ac:dyDescent="0.35">
      <c r="B2" s="104"/>
      <c r="C2" s="104"/>
      <c r="D2" s="104"/>
      <c r="E2" s="104"/>
    </row>
    <row r="3" spans="1:7" x14ac:dyDescent="0.35">
      <c r="B3" s="104"/>
      <c r="C3" s="104"/>
      <c r="D3" s="104"/>
      <c r="E3" s="104"/>
    </row>
    <row r="4" spans="1:7" x14ac:dyDescent="0.35">
      <c r="B4" s="104"/>
      <c r="C4" s="104"/>
      <c r="D4" s="104"/>
      <c r="E4" s="104"/>
    </row>
    <row r="5" spans="1:7" x14ac:dyDescent="0.35">
      <c r="B5" s="104"/>
      <c r="C5" s="104"/>
      <c r="D5" s="104"/>
      <c r="E5" s="104"/>
    </row>
    <row r="6" spans="1:7" x14ac:dyDescent="0.35">
      <c r="B6" s="104"/>
      <c r="C6" s="104"/>
      <c r="D6" s="104"/>
      <c r="E6" s="104"/>
    </row>
    <row r="7" spans="1:7" x14ac:dyDescent="0.35">
      <c r="B7" s="104"/>
      <c r="C7" s="104"/>
      <c r="D7" s="104"/>
      <c r="E7" s="104"/>
    </row>
    <row r="8" spans="1:7" x14ac:dyDescent="0.35">
      <c r="B8" s="104"/>
      <c r="C8" s="104"/>
      <c r="D8" s="104"/>
      <c r="E8" s="104"/>
    </row>
    <row r="9" spans="1:7" ht="21" x14ac:dyDescent="0.5">
      <c r="D9" s="28"/>
      <c r="E9" s="28"/>
    </row>
    <row r="11" spans="1:7" ht="21" x14ac:dyDescent="0.5">
      <c r="B11" s="98" t="s">
        <v>1381</v>
      </c>
      <c r="C11" s="98"/>
    </row>
    <row r="13" spans="1:7" ht="15.5" x14ac:dyDescent="0.35">
      <c r="E13" s="52">
        <v>45925</v>
      </c>
    </row>
    <row r="14" spans="1:7" ht="54" customHeight="1" x14ac:dyDescent="0.35">
      <c r="A14" s="81" t="s">
        <v>1377</v>
      </c>
      <c r="B14" s="71" t="s">
        <v>4</v>
      </c>
      <c r="C14" s="71" t="s">
        <v>235</v>
      </c>
      <c r="D14" s="71" t="s">
        <v>361</v>
      </c>
      <c r="E14" s="71" t="s">
        <v>363</v>
      </c>
      <c r="F14" s="73" t="str">
        <f>CONCATENATE("Цена с учетом скидки ",Содержание!F12,Содержание!G12)</f>
        <v>Цена с учетом скидки 0,3</v>
      </c>
      <c r="G14" s="71" t="s">
        <v>680</v>
      </c>
    </row>
    <row r="15" spans="1:7" ht="62" x14ac:dyDescent="0.35">
      <c r="A15" s="43" t="s">
        <v>1379</v>
      </c>
      <c r="B15" s="44" t="s">
        <v>1388</v>
      </c>
      <c r="C15" s="46" t="s">
        <v>1382</v>
      </c>
      <c r="D15" s="43" t="s">
        <v>1393</v>
      </c>
      <c r="E15" s="12">
        <v>15950</v>
      </c>
      <c r="F15" s="82">
        <f>(1-Содержание!$F$12/100)*Таблица411[[#This Row],[RRP*,               руб. с НДС]]</f>
        <v>15902.15</v>
      </c>
      <c r="G15" s="47" t="s">
        <v>1647</v>
      </c>
    </row>
    <row r="16" spans="1:7" ht="62" x14ac:dyDescent="0.35">
      <c r="A16" s="43" t="s">
        <v>1379</v>
      </c>
      <c r="B16" s="44" t="s">
        <v>1769</v>
      </c>
      <c r="C16" s="46" t="s">
        <v>1383</v>
      </c>
      <c r="D16" s="43" t="s">
        <v>1394</v>
      </c>
      <c r="E16" s="12">
        <v>18950</v>
      </c>
      <c r="F16" s="82">
        <f>(1-Содержание!$F$12/100)*Таблица411[[#This Row],[RRP*,               руб. с НДС]]</f>
        <v>18893.150000000001</v>
      </c>
      <c r="G16" s="47" t="s">
        <v>1648</v>
      </c>
    </row>
    <row r="17" spans="1:7" ht="62" x14ac:dyDescent="0.35">
      <c r="A17" s="43" t="s">
        <v>1379</v>
      </c>
      <c r="B17" s="44" t="s">
        <v>1390</v>
      </c>
      <c r="C17" s="46" t="s">
        <v>1384</v>
      </c>
      <c r="D17" s="43" t="s">
        <v>1395</v>
      </c>
      <c r="E17" s="12">
        <v>22650</v>
      </c>
      <c r="F17" s="82">
        <f>(1-Содержание!$F$12/100)*Таблица411[[#This Row],[RRP*,               руб. с НДС]]</f>
        <v>22582.05</v>
      </c>
      <c r="G17" s="47" t="s">
        <v>1649</v>
      </c>
    </row>
    <row r="18" spans="1:7" ht="62" x14ac:dyDescent="0.35">
      <c r="A18" s="43" t="s">
        <v>1378</v>
      </c>
      <c r="B18" s="44" t="s">
        <v>1391</v>
      </c>
      <c r="C18" s="46" t="s">
        <v>1385</v>
      </c>
      <c r="D18" s="43" t="s">
        <v>1396</v>
      </c>
      <c r="E18" s="12">
        <v>17450</v>
      </c>
      <c r="F18" s="82">
        <f>(1-Содержание!$F$12/100)*Таблица411[[#This Row],[RRP*,               руб. с НДС]]</f>
        <v>17397.650000000001</v>
      </c>
      <c r="G18" s="47" t="s">
        <v>1650</v>
      </c>
    </row>
    <row r="19" spans="1:7" ht="62" x14ac:dyDescent="0.35">
      <c r="A19" s="43" t="s">
        <v>1378</v>
      </c>
      <c r="B19" s="44" t="s">
        <v>1389</v>
      </c>
      <c r="C19" s="46" t="s">
        <v>1386</v>
      </c>
      <c r="D19" s="43" t="s">
        <v>1397</v>
      </c>
      <c r="E19" s="12">
        <v>20450</v>
      </c>
      <c r="F19" s="82">
        <f>(1-Содержание!$F$12/100)*Таблица411[[#This Row],[RRP*,               руб. с НДС]]</f>
        <v>20388.650000000001</v>
      </c>
      <c r="G19" s="47" t="s">
        <v>1651</v>
      </c>
    </row>
    <row r="20" spans="1:7" ht="62" x14ac:dyDescent="0.35">
      <c r="A20" s="43" t="s">
        <v>1378</v>
      </c>
      <c r="B20" s="44" t="s">
        <v>1392</v>
      </c>
      <c r="C20" s="46" t="s">
        <v>1387</v>
      </c>
      <c r="D20" s="43" t="s">
        <v>1398</v>
      </c>
      <c r="E20" s="12">
        <v>24150</v>
      </c>
      <c r="F20" s="82">
        <f>(1-Содержание!$F$12/100)*Таблица411[[#This Row],[RRP*,               руб. с НДС]]</f>
        <v>24077.55</v>
      </c>
      <c r="G20" s="47" t="s">
        <v>1652</v>
      </c>
    </row>
  </sheetData>
  <autoFilter ref="F14:G20" xr:uid="{00000000-0009-0000-0000-000007000000}"/>
  <mergeCells count="1">
    <mergeCell ref="B11:C11"/>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Содержание</vt:lpstr>
      <vt:lpstr>Столы производственные</vt:lpstr>
      <vt:lpstr>Стеллажи кухонные</vt:lpstr>
      <vt:lpstr>Полки настенные</vt:lpstr>
      <vt:lpstr>Ванны моечные</vt:lpstr>
      <vt:lpstr>Тележки-шпильки</vt:lpstr>
      <vt:lpstr>Плиты индукционные</vt:lpstr>
      <vt:lpstr>Подставки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Валентина Маслёная</dc:creator>
  <cp:lastModifiedBy>Арина Телкова</cp:lastModifiedBy>
  <cp:lastPrinted>2025-08-25T08:15:29Z</cp:lastPrinted>
  <dcterms:created xsi:type="dcterms:W3CDTF">2025-03-11T08:35:07Z</dcterms:created>
  <dcterms:modified xsi:type="dcterms:W3CDTF">2025-09-25T15:11:01Z</dcterms:modified>
</cp:coreProperties>
</file>