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drawings/drawing3.xml" ContentType="application/vnd.openxmlformats-officedocument.drawing+xml"/>
  <Override PartName="/xl/drawings/drawing4.xml" ContentType="application/vnd.openxmlformats-officedocument.drawing+xml"/>
  <Override PartName="/xl/tables/table2.xml" ContentType="application/vnd.openxmlformats-officedocument.spreadsheetml.table+xml"/>
  <Override PartName="/xl/drawings/drawing5.xml" ContentType="application/vnd.openxmlformats-officedocument.drawing+xml"/>
  <Override PartName="/xl/drawings/drawing6.xml" ContentType="application/vnd.openxmlformats-officedocument.drawing+xml"/>
  <Override PartName="/xl/tables/table3.xml" ContentType="application/vnd.openxmlformats-officedocument.spreadsheetml.table+xml"/>
  <Override PartName="/xl/drawings/drawing7.xml" ContentType="application/vnd.openxmlformats-officedocument.drawing+xml"/>
  <Override PartName="/xl/tables/table4.xml" ContentType="application/vnd.openxmlformats-officedocument.spreadsheetml.table+xml"/>
  <Override PartName="/xl/drawings/drawing8.xml" ContentType="application/vnd.openxmlformats-officedocument.drawing+xml"/>
  <Override PartName="/xl/tables/table5.xml" ContentType="application/vnd.openxmlformats-officedocument.spreadsheetml.table+xml"/>
  <Override PartName="/xl/drawings/drawing9.xml" ContentType="application/vnd.openxmlformats-officedocument.drawing+xml"/>
  <Override PartName="/xl/tables/table6.xml" ContentType="application/vnd.openxmlformats-officedocument.spreadsheetml.table+xml"/>
  <Override PartName="/xl/drawings/drawing10.xml" ContentType="application/vnd.openxmlformats-officedocument.drawing+xml"/>
  <Override PartName="/xl/tables/table7.xml" ContentType="application/vnd.openxmlformats-officedocument.spreadsheetml.table+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4"/>
  <workbookPr defaultThemeVersion="166925"/>
  <mc:AlternateContent xmlns:mc="http://schemas.openxmlformats.org/markup-compatibility/2006">
    <mc:Choice Requires="x15">
      <x15ac:absPath xmlns:x15ac="http://schemas.microsoft.com/office/spreadsheetml/2010/11/ac" url="C:\Users\lunny\Desktop\RADA\"/>
    </mc:Choice>
  </mc:AlternateContent>
  <xr:revisionPtr revIDLastSave="0" documentId="13_ncr:1_{BF4E0B88-5DF7-4AD0-92D4-455A5F08B2B1}" xr6:coauthVersionLast="47" xr6:coauthVersionMax="47" xr10:uidLastSave="{00000000-0000-0000-0000-000000000000}"/>
  <bookViews>
    <workbookView xWindow="-110" yWindow="-110" windowWidth="19420" windowHeight="10420" tabRatio="929" xr2:uid="{00000000-000D-0000-FFFF-FFFF00000000}"/>
  </bookViews>
  <sheets>
    <sheet name="Содержание" sheetId="16" r:id="rId1"/>
    <sheet name="Плиты индукция, чугун" sheetId="13" r:id="rId2"/>
    <sheet name="Линии раздачи" sheetId="19" r:id="rId3"/>
    <sheet name="Столы производственные" sheetId="12" r:id="rId4"/>
    <sheet name="Столы-тумбы" sheetId="20" r:id="rId5"/>
    <sheet name="Стеллажи кухонные" sheetId="1" r:id="rId6"/>
    <sheet name="Полки открытые" sheetId="3" r:id="rId7"/>
    <sheet name="Полки закрытые" sheetId="21" r:id="rId8"/>
    <sheet name="Ванны моечные" sheetId="15" r:id="rId9"/>
    <sheet name="Подставки" sheetId="14" r:id="rId10"/>
    <sheet name="Тележки шпильки" sheetId="18" r:id="rId11"/>
  </sheets>
  <externalReferences>
    <externalReference r:id="rId12"/>
  </externalReferences>
  <definedNames>
    <definedName name="_xlnm._FilterDatabase" localSheetId="8" hidden="1">'Ванны моечные'!$G$13:$H$37</definedName>
    <definedName name="_xlnm._FilterDatabase" localSheetId="2" hidden="1">'Линии раздачи'!$B$14:$G$14</definedName>
    <definedName name="_xlnm._FilterDatabase" localSheetId="1" hidden="1">'Плиты индукция, чугун'!$G$12:$H$18</definedName>
    <definedName name="_xlnm._FilterDatabase" localSheetId="9" hidden="1">Подставки!$G$14:$H$20</definedName>
    <definedName name="_xlnm._FilterDatabase" localSheetId="7" hidden="1">'Полки закрытые'!$G$13:$H$94</definedName>
    <definedName name="_xlnm._FilterDatabase" localSheetId="6" hidden="1">'Полки открытые'!$G$13:$H$93</definedName>
    <definedName name="_xlnm._FilterDatabase" localSheetId="5" hidden="1">'Стеллажи кухонные'!$G$14:$H$338</definedName>
    <definedName name="_xlnm._FilterDatabase" localSheetId="3" hidden="1">'Столы производственные'!$B$13:$B$149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K17" i="18" l="1"/>
  <c r="K18" i="18"/>
  <c r="K19" i="18"/>
  <c r="K20" i="18"/>
  <c r="K21" i="18"/>
  <c r="K22" i="18"/>
  <c r="K23" i="18"/>
  <c r="K24" i="18"/>
  <c r="K25" i="18"/>
  <c r="K26" i="18"/>
  <c r="K27" i="18"/>
  <c r="K28" i="18"/>
  <c r="K29" i="18"/>
  <c r="K30" i="18"/>
  <c r="K31" i="18"/>
  <c r="K32" i="18"/>
  <c r="K33" i="18"/>
  <c r="K34" i="18"/>
  <c r="K35" i="18"/>
  <c r="K36" i="18"/>
  <c r="K37" i="18"/>
  <c r="K38" i="18"/>
  <c r="K39" i="18"/>
  <c r="K40" i="18"/>
  <c r="K16" i="18"/>
  <c r="G16" i="14"/>
  <c r="G49" i="21"/>
  <c r="G50" i="21"/>
  <c r="G40" i="21"/>
  <c r="G41" i="21"/>
  <c r="G42" i="21"/>
  <c r="G43" i="21"/>
  <c r="G44" i="21"/>
  <c r="G45" i="21"/>
  <c r="G46" i="21"/>
  <c r="G47" i="21"/>
  <c r="G48" i="21"/>
  <c r="G39" i="21"/>
  <c r="G34" i="21"/>
  <c r="G35" i="21"/>
  <c r="G36" i="21"/>
  <c r="G37" i="21"/>
  <c r="G27" i="21"/>
  <c r="G28" i="21"/>
  <c r="G29" i="21"/>
  <c r="G30" i="21"/>
  <c r="G31" i="21"/>
  <c r="G32" i="21"/>
  <c r="G33" i="21"/>
  <c r="G26" i="21"/>
  <c r="G16" i="21"/>
  <c r="G17" i="21"/>
  <c r="G18" i="21"/>
  <c r="G19" i="21"/>
  <c r="G20" i="21"/>
  <c r="G21" i="21"/>
  <c r="G22" i="21"/>
  <c r="G23" i="21"/>
  <c r="G24" i="21"/>
  <c r="G15" i="21"/>
  <c r="G15" i="3"/>
  <c r="G16" i="3"/>
  <c r="G17" i="3"/>
  <c r="G18" i="3"/>
  <c r="G19" i="3"/>
  <c r="G20" i="3"/>
  <c r="G21" i="3"/>
  <c r="G22" i="3"/>
  <c r="G23" i="3"/>
  <c r="G24" i="3"/>
  <c r="G25" i="3"/>
  <c r="G26" i="3"/>
  <c r="G27" i="3"/>
  <c r="G28" i="3"/>
  <c r="G29" i="3"/>
  <c r="G30" i="3"/>
  <c r="G31" i="3"/>
  <c r="G32" i="3"/>
  <c r="G33" i="3"/>
  <c r="G34" i="3"/>
  <c r="G35" i="3"/>
  <c r="G36" i="3"/>
  <c r="G37" i="3"/>
  <c r="G38" i="3"/>
  <c r="G39" i="3"/>
  <c r="G40" i="3"/>
  <c r="G41" i="3"/>
  <c r="G42" i="3"/>
  <c r="G43" i="3"/>
  <c r="G44" i="3"/>
  <c r="G45" i="3"/>
  <c r="G46" i="3"/>
  <c r="G47" i="3"/>
  <c r="G48" i="3"/>
  <c r="G49" i="3"/>
  <c r="G50" i="3"/>
  <c r="G51" i="3"/>
  <c r="G52" i="3"/>
  <c r="G53" i="3"/>
  <c r="G54" i="3"/>
  <c r="G55" i="3"/>
  <c r="G56" i="3"/>
  <c r="G57" i="3"/>
  <c r="G58" i="3"/>
  <c r="G59" i="3"/>
  <c r="G60" i="3"/>
  <c r="G61" i="3"/>
  <c r="G62" i="3"/>
  <c r="G63" i="3"/>
  <c r="G64" i="3"/>
  <c r="G65" i="3"/>
  <c r="G66" i="3"/>
  <c r="G67" i="3"/>
  <c r="G68" i="3"/>
  <c r="G69" i="3"/>
  <c r="G70" i="3"/>
  <c r="G71" i="3"/>
  <c r="G72" i="3"/>
  <c r="G73" i="3"/>
  <c r="G74" i="3"/>
  <c r="G75" i="3"/>
  <c r="G76" i="3"/>
  <c r="G77" i="3"/>
  <c r="G78" i="3"/>
  <c r="G79" i="3"/>
  <c r="G80" i="3"/>
  <c r="G81" i="3"/>
  <c r="G82" i="3"/>
  <c r="G83" i="3"/>
  <c r="G84" i="3"/>
  <c r="G85" i="3"/>
  <c r="G86" i="3"/>
  <c r="G87" i="3"/>
  <c r="G88" i="3"/>
  <c r="G89" i="3"/>
  <c r="G90" i="3"/>
  <c r="G91" i="3"/>
  <c r="G92" i="3"/>
  <c r="G93" i="3"/>
  <c r="G14" i="3"/>
  <c r="G16" i="1"/>
  <c r="G17" i="1"/>
  <c r="G18" i="1"/>
  <c r="G19" i="1"/>
  <c r="G20" i="1"/>
  <c r="G21" i="1"/>
  <c r="G22" i="1"/>
  <c r="G23" i="1"/>
  <c r="G24" i="1"/>
  <c r="G25" i="1"/>
  <c r="G26" i="1"/>
  <c r="G27" i="1"/>
  <c r="G28" i="1"/>
  <c r="G29" i="1"/>
  <c r="G30" i="1"/>
  <c r="G31" i="1"/>
  <c r="G32" i="1"/>
  <c r="G33" i="1"/>
  <c r="G34" i="1"/>
  <c r="G35" i="1"/>
  <c r="G36" i="1"/>
  <c r="G37" i="1"/>
  <c r="G38" i="1"/>
  <c r="G39" i="1"/>
  <c r="G40" i="1"/>
  <c r="G41" i="1"/>
  <c r="G42" i="1"/>
  <c r="G43" i="1"/>
  <c r="G44" i="1"/>
  <c r="G45" i="1"/>
  <c r="G46" i="1"/>
  <c r="G47" i="1"/>
  <c r="G48" i="1"/>
  <c r="G49" i="1"/>
  <c r="G50" i="1"/>
  <c r="G51" i="1"/>
  <c r="G52" i="1"/>
  <c r="G53" i="1"/>
  <c r="G54" i="1"/>
  <c r="G55" i="1"/>
  <c r="G56" i="1"/>
  <c r="G57" i="1"/>
  <c r="G58" i="1"/>
  <c r="G59" i="1"/>
  <c r="G60" i="1"/>
  <c r="G61" i="1"/>
  <c r="G62" i="1"/>
  <c r="G63" i="1"/>
  <c r="G64" i="1"/>
  <c r="G65" i="1"/>
  <c r="G66" i="1"/>
  <c r="G67" i="1"/>
  <c r="G68" i="1"/>
  <c r="G69" i="1"/>
  <c r="G70" i="1"/>
  <c r="G71" i="1"/>
  <c r="G72" i="1"/>
  <c r="G73" i="1"/>
  <c r="G74" i="1"/>
  <c r="G75" i="1"/>
  <c r="G76" i="1"/>
  <c r="G77" i="1"/>
  <c r="G78" i="1"/>
  <c r="G79" i="1"/>
  <c r="G80" i="1"/>
  <c r="G81" i="1"/>
  <c r="G82" i="1"/>
  <c r="G83" i="1"/>
  <c r="G84" i="1"/>
  <c r="G85" i="1"/>
  <c r="G86" i="1"/>
  <c r="G87" i="1"/>
  <c r="G88" i="1"/>
  <c r="G89" i="1"/>
  <c r="G90" i="1"/>
  <c r="G91" i="1"/>
  <c r="G92" i="1"/>
  <c r="G93" i="1"/>
  <c r="G94" i="1"/>
  <c r="G95" i="1"/>
  <c r="G96" i="1"/>
  <c r="G97" i="1"/>
  <c r="G98" i="1"/>
  <c r="G99" i="1"/>
  <c r="G100" i="1"/>
  <c r="G101" i="1"/>
  <c r="G102" i="1"/>
  <c r="G103" i="1"/>
  <c r="G104" i="1"/>
  <c r="G105" i="1"/>
  <c r="G106" i="1"/>
  <c r="G107" i="1"/>
  <c r="G108" i="1"/>
  <c r="G109" i="1"/>
  <c r="G110" i="1"/>
  <c r="G111" i="1"/>
  <c r="G112" i="1"/>
  <c r="G113" i="1"/>
  <c r="G114" i="1"/>
  <c r="G115" i="1"/>
  <c r="G116" i="1"/>
  <c r="G117" i="1"/>
  <c r="G118" i="1"/>
  <c r="G119" i="1"/>
  <c r="G120" i="1"/>
  <c r="G121" i="1"/>
  <c r="G122" i="1"/>
  <c r="G123" i="1"/>
  <c r="G124" i="1"/>
  <c r="G125" i="1"/>
  <c r="G126" i="1"/>
  <c r="G127" i="1"/>
  <c r="G128" i="1"/>
  <c r="G129" i="1"/>
  <c r="G130" i="1"/>
  <c r="G131" i="1"/>
  <c r="G132" i="1"/>
  <c r="G133" i="1"/>
  <c r="G134" i="1"/>
  <c r="G135" i="1"/>
  <c r="G136" i="1"/>
  <c r="G137" i="1"/>
  <c r="G138" i="1"/>
  <c r="G139" i="1"/>
  <c r="G140" i="1"/>
  <c r="G141" i="1"/>
  <c r="G142" i="1"/>
  <c r="G143" i="1"/>
  <c r="G144" i="1"/>
  <c r="G145" i="1"/>
  <c r="G146" i="1"/>
  <c r="G147" i="1"/>
  <c r="G148" i="1"/>
  <c r="G149" i="1"/>
  <c r="G150" i="1"/>
  <c r="G151" i="1"/>
  <c r="G152" i="1"/>
  <c r="G153" i="1"/>
  <c r="G154" i="1"/>
  <c r="G155" i="1"/>
  <c r="G156" i="1"/>
  <c r="G157" i="1"/>
  <c r="G158" i="1"/>
  <c r="G159" i="1"/>
  <c r="G160" i="1"/>
  <c r="G161" i="1"/>
  <c r="G162" i="1"/>
  <c r="G163" i="1"/>
  <c r="G164" i="1"/>
  <c r="G165" i="1"/>
  <c r="G166" i="1"/>
  <c r="G167" i="1"/>
  <c r="G168" i="1"/>
  <c r="G169" i="1"/>
  <c r="G170" i="1"/>
  <c r="G171" i="1"/>
  <c r="G172" i="1"/>
  <c r="G173" i="1"/>
  <c r="G174" i="1"/>
  <c r="G175" i="1"/>
  <c r="G176" i="1"/>
  <c r="G177" i="1"/>
  <c r="G178" i="1"/>
  <c r="G179" i="1"/>
  <c r="G180" i="1"/>
  <c r="G181" i="1"/>
  <c r="G182" i="1"/>
  <c r="G183" i="1"/>
  <c r="G184" i="1"/>
  <c r="G185" i="1"/>
  <c r="G186" i="1"/>
  <c r="G187" i="1"/>
  <c r="G188" i="1"/>
  <c r="G189" i="1"/>
  <c r="G190" i="1"/>
  <c r="G191" i="1"/>
  <c r="G192" i="1"/>
  <c r="G193" i="1"/>
  <c r="G194" i="1"/>
  <c r="G195" i="1"/>
  <c r="G196" i="1"/>
  <c r="G197" i="1"/>
  <c r="G198" i="1"/>
  <c r="G199" i="1"/>
  <c r="G200" i="1"/>
  <c r="G201" i="1"/>
  <c r="G202" i="1"/>
  <c r="G203" i="1"/>
  <c r="G204" i="1"/>
  <c r="G205" i="1"/>
  <c r="G206" i="1"/>
  <c r="G207" i="1"/>
  <c r="G208" i="1"/>
  <c r="G209" i="1"/>
  <c r="G210" i="1"/>
  <c r="G211" i="1"/>
  <c r="G212" i="1"/>
  <c r="G213" i="1"/>
  <c r="G214" i="1"/>
  <c r="G215" i="1"/>
  <c r="G216" i="1"/>
  <c r="G217" i="1"/>
  <c r="G218" i="1"/>
  <c r="G219" i="1"/>
  <c r="G220" i="1"/>
  <c r="G221" i="1"/>
  <c r="G222" i="1"/>
  <c r="G223" i="1"/>
  <c r="G224" i="1"/>
  <c r="G225" i="1"/>
  <c r="G226" i="1"/>
  <c r="G227" i="1"/>
  <c r="G228" i="1"/>
  <c r="G229" i="1"/>
  <c r="G230" i="1"/>
  <c r="G231" i="1"/>
  <c r="G232" i="1"/>
  <c r="G233" i="1"/>
  <c r="G234" i="1"/>
  <c r="G235" i="1"/>
  <c r="G236" i="1"/>
  <c r="G237" i="1"/>
  <c r="G238" i="1"/>
  <c r="G239" i="1"/>
  <c r="G240" i="1"/>
  <c r="G241" i="1"/>
  <c r="G242" i="1"/>
  <c r="G243" i="1"/>
  <c r="G244" i="1"/>
  <c r="G245" i="1"/>
  <c r="G246" i="1"/>
  <c r="G247" i="1"/>
  <c r="G248" i="1"/>
  <c r="G249" i="1"/>
  <c r="G250" i="1"/>
  <c r="G251" i="1"/>
  <c r="G252" i="1"/>
  <c r="G253" i="1"/>
  <c r="G254" i="1"/>
  <c r="G255" i="1"/>
  <c r="G256" i="1"/>
  <c r="G257" i="1"/>
  <c r="G258" i="1"/>
  <c r="G259" i="1"/>
  <c r="G260" i="1"/>
  <c r="G261" i="1"/>
  <c r="G262" i="1"/>
  <c r="G263" i="1"/>
  <c r="G264" i="1"/>
  <c r="G265" i="1"/>
  <c r="G266" i="1"/>
  <c r="G267" i="1"/>
  <c r="G268" i="1"/>
  <c r="G269" i="1"/>
  <c r="G270" i="1"/>
  <c r="G271" i="1"/>
  <c r="G272" i="1"/>
  <c r="G273" i="1"/>
  <c r="G274" i="1"/>
  <c r="G275" i="1"/>
  <c r="G276" i="1"/>
  <c r="G277" i="1"/>
  <c r="G278" i="1"/>
  <c r="G279" i="1"/>
  <c r="G280" i="1"/>
  <c r="G281" i="1"/>
  <c r="G282" i="1"/>
  <c r="G283" i="1"/>
  <c r="G284" i="1"/>
  <c r="G285" i="1"/>
  <c r="G286" i="1"/>
  <c r="G287" i="1"/>
  <c r="G288" i="1"/>
  <c r="G289" i="1"/>
  <c r="G290" i="1"/>
  <c r="G291" i="1"/>
  <c r="G292" i="1"/>
  <c r="G293" i="1"/>
  <c r="G294" i="1"/>
  <c r="G295" i="1"/>
  <c r="G296" i="1"/>
  <c r="G297" i="1"/>
  <c r="G298" i="1"/>
  <c r="G299" i="1"/>
  <c r="G300" i="1"/>
  <c r="G301" i="1"/>
  <c r="G302" i="1"/>
  <c r="G303" i="1"/>
  <c r="G304" i="1"/>
  <c r="G305" i="1"/>
  <c r="G306" i="1"/>
  <c r="G307" i="1"/>
  <c r="G308" i="1"/>
  <c r="G309" i="1"/>
  <c r="G310" i="1"/>
  <c r="G311" i="1"/>
  <c r="G312" i="1"/>
  <c r="G313" i="1"/>
  <c r="G314" i="1"/>
  <c r="G315" i="1"/>
  <c r="G316" i="1"/>
  <c r="G317" i="1"/>
  <c r="G318" i="1"/>
  <c r="G319" i="1"/>
  <c r="G320" i="1"/>
  <c r="G321" i="1"/>
  <c r="G322" i="1"/>
  <c r="G323" i="1"/>
  <c r="G324" i="1"/>
  <c r="G325" i="1"/>
  <c r="G326" i="1"/>
  <c r="G327" i="1"/>
  <c r="G328" i="1"/>
  <c r="G329" i="1"/>
  <c r="G330" i="1"/>
  <c r="G331" i="1"/>
  <c r="G332" i="1"/>
  <c r="G333" i="1"/>
  <c r="G334" i="1"/>
  <c r="G335" i="1"/>
  <c r="G336" i="1"/>
  <c r="G337" i="1"/>
  <c r="G338" i="1"/>
  <c r="G15" i="1"/>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46" i="20"/>
  <c r="G47" i="20"/>
  <c r="G48" i="20"/>
  <c r="G49" i="20"/>
  <c r="G50" i="20"/>
  <c r="G43" i="20"/>
  <c r="G44" i="20"/>
  <c r="G45" i="20"/>
  <c r="G40" i="20"/>
  <c r="G41" i="20"/>
  <c r="G42" i="20"/>
  <c r="G37" i="20"/>
  <c r="G38" i="20"/>
  <c r="G39" i="20"/>
  <c r="G34" i="20"/>
  <c r="G35" i="20"/>
  <c r="G36" i="20"/>
  <c r="G31" i="20"/>
  <c r="G32" i="20"/>
  <c r="G33" i="20"/>
  <c r="G28" i="20"/>
  <c r="G29" i="20"/>
  <c r="G30" i="20"/>
  <c r="G25" i="20"/>
  <c r="G26" i="20"/>
  <c r="G27" i="20"/>
  <c r="G22" i="20"/>
  <c r="G23" i="20"/>
  <c r="G24" i="20"/>
  <c r="G19" i="20"/>
  <c r="G20" i="20"/>
  <c r="G21" i="20"/>
  <c r="G17" i="20"/>
  <c r="G18" i="20"/>
  <c r="G15" i="20"/>
  <c r="G16" i="20"/>
  <c r="G14" i="20"/>
  <c r="G15" i="12"/>
  <c r="G16" i="12"/>
  <c r="G17" i="12"/>
  <c r="G18" i="12"/>
  <c r="G19" i="12"/>
  <c r="G20" i="12"/>
  <c r="G21" i="12"/>
  <c r="G22" i="12"/>
  <c r="G23" i="12"/>
  <c r="G24" i="12"/>
  <c r="G25" i="12"/>
  <c r="G26" i="12"/>
  <c r="G27" i="12"/>
  <c r="G28" i="12"/>
  <c r="G29" i="12"/>
  <c r="G30" i="12"/>
  <c r="G31" i="12"/>
  <c r="G32" i="12"/>
  <c r="G33" i="12"/>
  <c r="G34" i="12"/>
  <c r="G35" i="12"/>
  <c r="G36" i="12"/>
  <c r="G37" i="12"/>
  <c r="G38" i="12"/>
  <c r="G39" i="12"/>
  <c r="G40" i="12"/>
  <c r="G41" i="12"/>
  <c r="G42" i="12"/>
  <c r="G43" i="12"/>
  <c r="G44" i="12"/>
  <c r="G45" i="12"/>
  <c r="G46" i="12"/>
  <c r="G47" i="12"/>
  <c r="G14" i="12"/>
  <c r="F14" i="19"/>
  <c r="G20" i="13"/>
  <c r="G21" i="13"/>
  <c r="G14" i="13"/>
  <c r="G15" i="13"/>
  <c r="G16" i="13"/>
  <c r="G17" i="13"/>
  <c r="G18" i="13"/>
  <c r="G19" i="13"/>
  <c r="G13" i="13"/>
  <c r="G13" i="21"/>
  <c r="K15" i="18"/>
  <c r="G14" i="14"/>
  <c r="G13" i="15"/>
  <c r="G13" i="3"/>
  <c r="G13" i="20"/>
  <c r="G14" i="1"/>
  <c r="G149" i="12"/>
  <c r="G148" i="12"/>
  <c r="G147" i="12"/>
  <c r="G146" i="12"/>
  <c r="G145" i="12"/>
  <c r="G144" i="12"/>
  <c r="G143" i="12"/>
  <c r="G142" i="12"/>
  <c r="G141" i="12"/>
  <c r="G140" i="12"/>
  <c r="G139" i="12"/>
  <c r="G138" i="12"/>
  <c r="G137" i="12"/>
  <c r="G136" i="12"/>
  <c r="G135" i="12"/>
  <c r="G134" i="12"/>
  <c r="G133" i="12"/>
  <c r="G132" i="12"/>
  <c r="G131" i="12"/>
  <c r="G130" i="12"/>
  <c r="G129" i="12"/>
  <c r="G128" i="12"/>
  <c r="G127" i="12"/>
  <c r="G126" i="12"/>
  <c r="G125" i="12"/>
  <c r="G124" i="12"/>
  <c r="G123" i="12"/>
  <c r="G122" i="12"/>
  <c r="G121" i="12"/>
  <c r="G120" i="12"/>
  <c r="G119" i="12"/>
  <c r="G118" i="12"/>
  <c r="G117" i="12"/>
  <c r="G116" i="12"/>
  <c r="G115" i="12"/>
  <c r="G114" i="12"/>
  <c r="G113" i="12"/>
  <c r="G112" i="12"/>
  <c r="G111" i="12"/>
  <c r="G110" i="12"/>
  <c r="G109" i="12"/>
  <c r="G108" i="12"/>
  <c r="G107" i="12"/>
  <c r="G106" i="12"/>
  <c r="G105" i="12"/>
  <c r="G104" i="12"/>
  <c r="G103" i="12"/>
  <c r="G102" i="12"/>
  <c r="G101" i="12"/>
  <c r="G100" i="12"/>
  <c r="G99" i="12"/>
  <c r="G98" i="12"/>
  <c r="G97" i="12"/>
  <c r="G96" i="12"/>
  <c r="G95" i="12"/>
  <c r="G94" i="12"/>
  <c r="G93" i="12"/>
  <c r="G92" i="12"/>
  <c r="G91" i="12"/>
  <c r="G90" i="12"/>
  <c r="G89" i="12"/>
  <c r="G88" i="12"/>
  <c r="G87" i="12"/>
  <c r="G86" i="12"/>
  <c r="G85" i="12"/>
  <c r="G84" i="12"/>
  <c r="G83" i="12"/>
  <c r="G82" i="12"/>
  <c r="G81" i="12"/>
  <c r="G80" i="12"/>
  <c r="G79" i="12"/>
  <c r="G78" i="12"/>
  <c r="G77" i="12"/>
  <c r="G76" i="12"/>
  <c r="G75" i="12"/>
  <c r="G74" i="12"/>
  <c r="G73" i="12"/>
  <c r="G72" i="12"/>
  <c r="G71" i="12"/>
  <c r="G70" i="12"/>
  <c r="G69" i="12"/>
  <c r="G68" i="12"/>
  <c r="G67" i="12"/>
  <c r="G66" i="12"/>
  <c r="G65" i="12"/>
  <c r="G64" i="12"/>
  <c r="G63" i="12"/>
  <c r="G62" i="12"/>
  <c r="G61" i="12"/>
  <c r="G60" i="12"/>
  <c r="G59" i="12"/>
  <c r="G58" i="12"/>
  <c r="G57" i="12"/>
  <c r="G56" i="12"/>
  <c r="G55" i="12"/>
  <c r="G54" i="12"/>
  <c r="G53" i="12"/>
  <c r="G52" i="12"/>
  <c r="G51" i="12"/>
  <c r="G50" i="12"/>
  <c r="G49" i="12"/>
  <c r="G48" i="12"/>
  <c r="F40" i="19"/>
  <c r="F41" i="19"/>
  <c r="F30" i="19"/>
  <c r="F31" i="19"/>
  <c r="F32" i="19"/>
  <c r="F33" i="19"/>
  <c r="F34" i="19"/>
  <c r="F35" i="19"/>
  <c r="F36" i="19"/>
  <c r="F37" i="19"/>
  <c r="F38" i="19"/>
  <c r="F39" i="19"/>
  <c r="F24" i="19"/>
  <c r="F25" i="19"/>
  <c r="F26" i="19"/>
  <c r="F27" i="19"/>
  <c r="F28" i="19"/>
  <c r="F29" i="19"/>
  <c r="F16" i="19"/>
  <c r="F17" i="19"/>
  <c r="F18" i="19"/>
  <c r="F19" i="19"/>
  <c r="F20" i="19"/>
  <c r="F21" i="19"/>
  <c r="F22" i="19"/>
  <c r="F23" i="19"/>
  <c r="F15" i="19"/>
  <c r="G12" i="13"/>
  <c r="G15" i="14"/>
  <c r="G13" i="12"/>
  <c r="G17" i="14"/>
  <c r="G18" i="14"/>
  <c r="G19" i="14"/>
  <c r="G20" i="14"/>
  <c r="G15" i="15"/>
  <c r="G16" i="15"/>
  <c r="G17" i="15"/>
  <c r="G18" i="15"/>
  <c r="G19" i="15"/>
  <c r="G20" i="15"/>
  <c r="G21" i="15"/>
  <c r="G22" i="15"/>
  <c r="G23" i="15"/>
  <c r="G24" i="15"/>
  <c r="G25" i="15"/>
  <c r="G26" i="15"/>
  <c r="G27" i="15"/>
  <c r="G28" i="15"/>
  <c r="G29" i="15"/>
  <c r="G30" i="15"/>
  <c r="G31" i="15"/>
  <c r="G32" i="15"/>
  <c r="G33" i="15"/>
  <c r="G34" i="15"/>
  <c r="G35" i="15"/>
  <c r="G36" i="15"/>
  <c r="G37" i="15"/>
  <c r="G14" i="15"/>
</calcChain>
</file>

<file path=xl/sharedStrings.xml><?xml version="1.0" encoding="utf-8"?>
<sst xmlns="http://schemas.openxmlformats.org/spreadsheetml/2006/main" count="3838" uniqueCount="2231">
  <si>
    <t>СКСУЧ-12/5/18-4С</t>
  </si>
  <si>
    <t>СКСУЧ-6/5/18-4С</t>
  </si>
  <si>
    <t>СКСУЧ-12/5/18-4П</t>
  </si>
  <si>
    <t>СКСУЧ-15/7/18-4П</t>
  </si>
  <si>
    <t>Артикул</t>
  </si>
  <si>
    <t>СТППЧ-12/7-С</t>
  </si>
  <si>
    <t>СТППЧ-13/6-С</t>
  </si>
  <si>
    <t>ПКЧ-10/3-С</t>
  </si>
  <si>
    <t>ПКЧ-10/4-С</t>
  </si>
  <si>
    <t>ПКЧ-11/3-С</t>
  </si>
  <si>
    <t>ПКЧ-11/4-С</t>
  </si>
  <si>
    <t>ПКЧ-12/3-П</t>
  </si>
  <si>
    <t>ПКЧ-12/3-С</t>
  </si>
  <si>
    <t>ПКЧ-12/4-С</t>
  </si>
  <si>
    <t>ПКЧ-13/3-С</t>
  </si>
  <si>
    <t>ПКЧ-13/4-С</t>
  </si>
  <si>
    <t>ПКЧ-14/3-С</t>
  </si>
  <si>
    <t>ПКЧ-14/4-С</t>
  </si>
  <si>
    <t>ПКЧ-15/3-С</t>
  </si>
  <si>
    <t>ПКЧ-15/4-С</t>
  </si>
  <si>
    <t>ПКЧ-2-12/3-П</t>
  </si>
  <si>
    <t>ПКЧ-2-12/3-С</t>
  </si>
  <si>
    <t>ПКЧ-6/3-С</t>
  </si>
  <si>
    <t>ПКЧ-6/4-С</t>
  </si>
  <si>
    <t>ПКЧ-7/3-С</t>
  </si>
  <si>
    <t>ПКЧ-7/4-С</t>
  </si>
  <si>
    <t>ПКЧ-8/3-С</t>
  </si>
  <si>
    <t>ПКЧ-8/4-С</t>
  </si>
  <si>
    <t>ПКЧ-9/3-С</t>
  </si>
  <si>
    <t>ПКЧ-9/4-С</t>
  </si>
  <si>
    <t>ПКЧ-2-10/3-П</t>
  </si>
  <si>
    <t>ПКЧ-2-10/4-П</t>
  </si>
  <si>
    <t>ПКЧ-2-11/3-П</t>
  </si>
  <si>
    <t>ПКЧ-2-11/4-П</t>
  </si>
  <si>
    <t>ПКЧ-2-12/4-П</t>
  </si>
  <si>
    <t>ПКЧ-2-13/3-П</t>
  </si>
  <si>
    <t>ПКЧ-2-13/4-П</t>
  </si>
  <si>
    <t>ПКЧ-2-14/3-П</t>
  </si>
  <si>
    <t>ПКЧ-2-14/4-П</t>
  </si>
  <si>
    <t>ПКЧ-2-15/3-П</t>
  </si>
  <si>
    <t>ПКЧ-2-15/4-П</t>
  </si>
  <si>
    <t>ПКЧ-2-6/3-П</t>
  </si>
  <si>
    <t>ПКЧ-2-6/4-П</t>
  </si>
  <si>
    <t>ПКЧ-2-7/3-П</t>
  </si>
  <si>
    <t>ПКЧ-2-7/4-П</t>
  </si>
  <si>
    <t>ПКЧ-2-8/3-П</t>
  </si>
  <si>
    <t>ПКЧ-2-8/4-П</t>
  </si>
  <si>
    <t>ПКЧ-2-9/3-П</t>
  </si>
  <si>
    <t>ПКЧ-2-9/4-П</t>
  </si>
  <si>
    <t>ПКЧ-2-10/3-С</t>
  </si>
  <si>
    <t>ПКЧ-2-10/4-С</t>
  </si>
  <si>
    <t>ПКЧ-2-11/3-С</t>
  </si>
  <si>
    <t>ПКЧ-2-11/4-С</t>
  </si>
  <si>
    <t>ПКЧ-2-12/4-С</t>
  </si>
  <si>
    <t>ПКЧ-2-13/3-С</t>
  </si>
  <si>
    <t>ПКЧ-2-13/4-С</t>
  </si>
  <si>
    <t>ПКЧ-2-14/3-С</t>
  </si>
  <si>
    <t>ПКЧ-2-14/4-С</t>
  </si>
  <si>
    <t>ПКЧ-2-15/3-С</t>
  </si>
  <si>
    <t>ПКЧ-2-15/4-С</t>
  </si>
  <si>
    <t>ПКЧ-2-6/3-С</t>
  </si>
  <si>
    <t>ПКЧ-2-6/4-С</t>
  </si>
  <si>
    <t>ПКЧ-2-7/3-С</t>
  </si>
  <si>
    <t>ПКЧ-2-7/4-С</t>
  </si>
  <si>
    <t>ПКЧ-2-8/3-С</t>
  </si>
  <si>
    <t>ПКЧ-2-8/4-С</t>
  </si>
  <si>
    <t>ПКЧ-2-9/3-С</t>
  </si>
  <si>
    <t>ПКЧ-2-9/4-С</t>
  </si>
  <si>
    <t>ПКЧ-10/3-П</t>
  </si>
  <si>
    <t>ПКЧ-10/4-П</t>
  </si>
  <si>
    <t>ПКЧ-11/3-П</t>
  </si>
  <si>
    <t>ПКЧ-11/4-П</t>
  </si>
  <si>
    <t>ПКЧ-12/4-П</t>
  </si>
  <si>
    <t>ПКЧ-13/3-П</t>
  </si>
  <si>
    <t>ПКЧ-13/4-П</t>
  </si>
  <si>
    <t>ПКЧ-14/3-П</t>
  </si>
  <si>
    <t>ПКЧ-14/4-П</t>
  </si>
  <si>
    <t>ПКЧ-15/3-П</t>
  </si>
  <si>
    <t>ПКЧ-15/4-П</t>
  </si>
  <si>
    <t>ПКЧ-6/3-П</t>
  </si>
  <si>
    <t>ПКЧ-6/4-П</t>
  </si>
  <si>
    <t>ПКЧ-7/3-П</t>
  </si>
  <si>
    <t>ПКЧ-7/4-П</t>
  </si>
  <si>
    <t>ПКЧ-8/3-П</t>
  </si>
  <si>
    <t>ПКЧ-8/4-П</t>
  </si>
  <si>
    <t>ПКЧ-9/3-П</t>
  </si>
  <si>
    <t>ПКЧ-9/4-П</t>
  </si>
  <si>
    <t>СКСУЧ-10/5/18-4П</t>
  </si>
  <si>
    <t>СКСУЧ-10/5/18-4С</t>
  </si>
  <si>
    <t>СКСУЧ-10/6/18-4П</t>
  </si>
  <si>
    <t>СКСУЧ-10/6/18-4С</t>
  </si>
  <si>
    <t>СКСУЧ-10/7/18-4П</t>
  </si>
  <si>
    <t>СКСУЧ-10/7/18-4С</t>
  </si>
  <si>
    <t>СКСУЧ-11/5/18-4П</t>
  </si>
  <si>
    <t>СКСУЧ-11/5/18-4С</t>
  </si>
  <si>
    <t>СКСУЧ-11/6/18-4П</t>
  </si>
  <si>
    <t>СКСУЧ-11/6/18-4С</t>
  </si>
  <si>
    <t>СКСУЧ-11/7/18-4П</t>
  </si>
  <si>
    <t>СКСУЧ-11/7/18-4С</t>
  </si>
  <si>
    <t>СКСУЧ-12/6/18-4П</t>
  </si>
  <si>
    <t>СКСУЧ-12/6/18-4С</t>
  </si>
  <si>
    <t>СКСУЧ-12/7/18-4П</t>
  </si>
  <si>
    <t>СКСУЧ-12/7/18-4С</t>
  </si>
  <si>
    <t>СКСУЧ-13/5/18-4П</t>
  </si>
  <si>
    <t>СКСУЧ-13/5/18-4С</t>
  </si>
  <si>
    <t>СКСУЧ-13/6/18-4П</t>
  </si>
  <si>
    <t>СКСУЧ-13/6/18-4С</t>
  </si>
  <si>
    <t>СКСУЧ-13/7/18-4П</t>
  </si>
  <si>
    <t>СКСУЧ-13/7/18-4С</t>
  </si>
  <si>
    <t>СКСУЧ-14/5/18-4П</t>
  </si>
  <si>
    <t>СКСУЧ-14/5/18-4С</t>
  </si>
  <si>
    <t>СКСУЧ-14/6/18-4П</t>
  </si>
  <si>
    <t>СКСУЧ-14/6/18-4С</t>
  </si>
  <si>
    <t>СКСУЧ-14/7/18-4П</t>
  </si>
  <si>
    <t>СКСУЧ-14/7/18-4С</t>
  </si>
  <si>
    <t>СКСУЧ-15/5/18-4П</t>
  </si>
  <si>
    <t>СКСУЧ-15/5/18-4С</t>
  </si>
  <si>
    <t>СКСУЧ-15/6/18-4П</t>
  </si>
  <si>
    <t>СКСУЧ-15/6/18-4С</t>
  </si>
  <si>
    <t>СКСУЧ-15/7/18-4С</t>
  </si>
  <si>
    <t>СКСУЧ-16/5/18-4П</t>
  </si>
  <si>
    <t>СКСУЧ-16/5/18-4С</t>
  </si>
  <si>
    <t>СКСУЧ-16/6/18-4П</t>
  </si>
  <si>
    <t>СКСУЧ-16/6/18-4С</t>
  </si>
  <si>
    <t>СКСУЧ-16/7/18-4П</t>
  </si>
  <si>
    <t>СКСУЧ-16/7/18-4С</t>
  </si>
  <si>
    <t>СКСУЧ-17/5/18-4П</t>
  </si>
  <si>
    <t>СКСУЧ-17/5/18-4С</t>
  </si>
  <si>
    <t>СКСУЧ-17/6/18-4П</t>
  </si>
  <si>
    <t>СКСУЧ-17/6/18-4С</t>
  </si>
  <si>
    <t>СКСУЧ-17/7/18-4П</t>
  </si>
  <si>
    <t>СКСУЧ-17/7/18-4С</t>
  </si>
  <si>
    <t>СКСУЧ-18/5/18-4П</t>
  </si>
  <si>
    <t>СКСУЧ-18/5/18-4С</t>
  </si>
  <si>
    <t>СКСУЧ-18/6/18-4П</t>
  </si>
  <si>
    <t>СКСУЧ-18/6/18-4С</t>
  </si>
  <si>
    <t>СКСУЧ-18/7/18-4П</t>
  </si>
  <si>
    <t>СКСУЧ-18/7/18-4С</t>
  </si>
  <si>
    <t>СКСУЧ-19/5/18-4П</t>
  </si>
  <si>
    <t>СКСУЧ-19/5/18-4С</t>
  </si>
  <si>
    <t>СКСУЧ-19/6/18-4П</t>
  </si>
  <si>
    <t>СКСУЧ-19/6/18-4С</t>
  </si>
  <si>
    <t>СКСУЧ-19/7/18-4П</t>
  </si>
  <si>
    <t>СКСУЧ-19/7/18-4С</t>
  </si>
  <si>
    <t>СКСУЧ-20/5/18-4П</t>
  </si>
  <si>
    <t>СКСУЧ-20/5/18-4С</t>
  </si>
  <si>
    <t>СКСУЧ-20/6/18-4П</t>
  </si>
  <si>
    <t>СКСУЧ-20/6/18-4С</t>
  </si>
  <si>
    <t>СКСУЧ-20/7/18-4П</t>
  </si>
  <si>
    <t>СКСУЧ-20/7/18-4С</t>
  </si>
  <si>
    <t>СКСУЧ-6/5/18-4П</t>
  </si>
  <si>
    <t>СКСУЧ-6/6/18-4П</t>
  </si>
  <si>
    <t>СКСУЧ-6/6/18-4С</t>
  </si>
  <si>
    <t>СКСУЧ-6/7/18-4П</t>
  </si>
  <si>
    <t>СКСУЧ-6/7/18-4С</t>
  </si>
  <si>
    <t>СКСУЧ-7/5/18-4П</t>
  </si>
  <si>
    <t>СКСУЧ-7/5/18-4С</t>
  </si>
  <si>
    <t>СКСУЧ-7/6/18-4П</t>
  </si>
  <si>
    <t>СКСУЧ-7/6/18-4С</t>
  </si>
  <si>
    <t>СКСУЧ-7/7/18-4П</t>
  </si>
  <si>
    <t>СКСУЧ-7/7/18-4С</t>
  </si>
  <si>
    <t>СКСУЧ-8/5/18-4П</t>
  </si>
  <si>
    <t>СКСУЧ-8/5/18-4С</t>
  </si>
  <si>
    <t>СКСУЧ-8/6/18-4П</t>
  </si>
  <si>
    <t>СКСУЧ-8/6/18-4С</t>
  </si>
  <si>
    <t>СКСУЧ-8/7/18-4П</t>
  </si>
  <si>
    <t>СКСУЧ-8/7/18-4С</t>
  </si>
  <si>
    <t>СКСУЧ-9/5/18-4П</t>
  </si>
  <si>
    <t>СКСУЧ-9/5/18-4С</t>
  </si>
  <si>
    <t>СКСУЧ-9/6/18-4П</t>
  </si>
  <si>
    <t>СКСУЧ-9/6/18-4С</t>
  </si>
  <si>
    <t>СКСУЧ-9/7/18-4П</t>
  </si>
  <si>
    <t>СКСУЧ-9/7/18-4С</t>
  </si>
  <si>
    <t>СТППЧ-10/6-С</t>
  </si>
  <si>
    <t>СТППЧ-10/7-С</t>
  </si>
  <si>
    <t>СТППЧ-11/6-С</t>
  </si>
  <si>
    <t>СТППЧ-11/7-С</t>
  </si>
  <si>
    <t>СТППЧ-12/6-С</t>
  </si>
  <si>
    <t>СТППЧ-13/7-С</t>
  </si>
  <si>
    <t>СТППЧ-14/6-С</t>
  </si>
  <si>
    <t>СТППЧ-14/7-С</t>
  </si>
  <si>
    <t>СТППЧ-15/6-С</t>
  </si>
  <si>
    <t>СТППЧ-15/7-С</t>
  </si>
  <si>
    <t>СТППЧ-16/6-С</t>
  </si>
  <si>
    <t>СТППЧ-16/7-С</t>
  </si>
  <si>
    <t>СТППЧ-17/6-С</t>
  </si>
  <si>
    <t>СТППЧ-17/7-С</t>
  </si>
  <si>
    <t>СТППЧ-18/6-С</t>
  </si>
  <si>
    <t>СТППЧ-18/7-С</t>
  </si>
  <si>
    <t>СТППЧ-19/6-С</t>
  </si>
  <si>
    <t>СТППЧ-19/7-С</t>
  </si>
  <si>
    <t>СТППЧ-20/6-С</t>
  </si>
  <si>
    <t>СТППЧ-20/7-С</t>
  </si>
  <si>
    <t>СТППЧ-4/6-С</t>
  </si>
  <si>
    <t>СТППЧ-4/7-С</t>
  </si>
  <si>
    <t>СТППЧ-5/6-С</t>
  </si>
  <si>
    <t>СТППЧ-5/7-С</t>
  </si>
  <si>
    <t>СТППЧ-6/6-С</t>
  </si>
  <si>
    <t>СТППЧ-6/7-С</t>
  </si>
  <si>
    <t>СТППЧ-7/6-С</t>
  </si>
  <si>
    <t>СТППЧ-7/7-С</t>
  </si>
  <si>
    <t>СТППЧ-8/6-С</t>
  </si>
  <si>
    <t>СТППЧ-8/7-С</t>
  </si>
  <si>
    <t>СТППЧ-9/6-С</t>
  </si>
  <si>
    <t>СТППЧ-9/7-С</t>
  </si>
  <si>
    <t>СКСУЧ-10/4/18-4П</t>
  </si>
  <si>
    <t>СКСУЧ-10/4/18-4С</t>
  </si>
  <si>
    <t>СКСУЧ-11/4/18-4П</t>
  </si>
  <si>
    <t>СКСУЧ-11/4/18-4С</t>
  </si>
  <si>
    <t>СКСУЧ-12/4/18-4П</t>
  </si>
  <si>
    <t>СКСУЧ-12/4/18-4С</t>
  </si>
  <si>
    <t>СКСУЧ-13/4/18-4П</t>
  </si>
  <si>
    <t>СКСУЧ-13/4/18-4С</t>
  </si>
  <si>
    <t>СКСУЧ-14/4/18-4П</t>
  </si>
  <si>
    <t>СКСУЧ-14/4/18-4С</t>
  </si>
  <si>
    <t>СКСУЧ-15/4/18-4П</t>
  </si>
  <si>
    <t>СКСУЧ-15/4/18-4С</t>
  </si>
  <si>
    <t>СКСУЧ-16/4/18-4П</t>
  </si>
  <si>
    <t>СКСУЧ-16/4/18-4С</t>
  </si>
  <si>
    <t>СКСУЧ-17/4/18-4П</t>
  </si>
  <si>
    <t>СКСУЧ-17/4/18-4С</t>
  </si>
  <si>
    <t>СКСУЧ-18/4/18-4П</t>
  </si>
  <si>
    <t>СКСУЧ-18/4/18-4С</t>
  </si>
  <si>
    <t>СКСУЧ-19/4/18-4П</t>
  </si>
  <si>
    <t>СКСУЧ-19/4/18-4С</t>
  </si>
  <si>
    <t>СКСУЧ-20/4/18-4П</t>
  </si>
  <si>
    <t>СКСУЧ-20/4/18-4С</t>
  </si>
  <si>
    <t>СКСУЧ-6/4/18-4П</t>
  </si>
  <si>
    <t>СКСУЧ-6/4/18-4С</t>
  </si>
  <si>
    <t>СКСУЧ-7/4/18-4П</t>
  </si>
  <si>
    <t>СКСУЧ-7/4/18-4С</t>
  </si>
  <si>
    <t>СКСУЧ-8/4/18-4П</t>
  </si>
  <si>
    <t>СКСУЧ-8/4/18-4С</t>
  </si>
  <si>
    <t>СКСУЧ-9/4/18-4П</t>
  </si>
  <si>
    <t>СКСУЧ-9/4/18-4С</t>
  </si>
  <si>
    <t xml:space="preserve">Наименование </t>
  </si>
  <si>
    <t>*Цена не учитывает стоимость логистических услуг</t>
  </si>
  <si>
    <t>Столы производственные</t>
  </si>
  <si>
    <t xml:space="preserve">Стеллажи кухонные </t>
  </si>
  <si>
    <t>Стеллаж кухонный многоцелевой 1000х400х1800 перфорированная полка, стойки из уголков</t>
  </si>
  <si>
    <t>Стеллаж кухонный многоцелевой 1000х400х1800 сплошная полка, стойки из уголков</t>
  </si>
  <si>
    <t>Стеллаж кухонный многоцелевой 1000х500х1800 перфорированная полка, стойки из уголков</t>
  </si>
  <si>
    <t>Стеллаж кухонный многоцелевой 1000х500х1800 сплошная полка, стойки из уголков</t>
  </si>
  <si>
    <t>Стеллаж кухонный многоцелевой 1000х600х1800 перфорированная полка, стойки из уголков</t>
  </si>
  <si>
    <t>Стеллаж кухонный многоцелевой 1000х600х1800 сплошная полка, стойки из уголков</t>
  </si>
  <si>
    <t>Стеллаж кухонный многоцелевой 1000х700х1800 перфорированная полка, стойки из уголков</t>
  </si>
  <si>
    <t>Стеллаж кухонный многоцелевой 1000х700х1800 сплошная полка, стойки из уголков</t>
  </si>
  <si>
    <t>Стеллаж кухонный многоцелевой 1100х400х1800 перфорированная полка, стойки из уголков</t>
  </si>
  <si>
    <t>Стеллаж кухонный многоцелевой 1100х400х1800 сплошная полка, стойки из уголков</t>
  </si>
  <si>
    <t>Стеллаж кухонный многоцелевой 1100х500х1800 перфорированная полка, стойки из уголков</t>
  </si>
  <si>
    <t>Стеллаж кухонный многоцелевой 1100х500х1800 сплошная полка, стойки из уголков</t>
  </si>
  <si>
    <t>Стеллаж кухонный многоцелевой 1100х600х1800 перфорированная полка, стойки из уголков</t>
  </si>
  <si>
    <t>Стеллаж кухонный многоцелевой 1100х600х1800 сплошная полка, стойки из уголков</t>
  </si>
  <si>
    <t>Стеллаж кухонный многоцелевой 1100х700х1800 перфорированная полка, стойки из уголков</t>
  </si>
  <si>
    <t>Стеллаж кухонный многоцелевой 1100х700х1800 сплошная полка, стойки из уголков</t>
  </si>
  <si>
    <t>Стеллаж кухонный многоцелевой 1200х400х1800 перфорированная полка, стойки из уголков</t>
  </si>
  <si>
    <t>Стеллаж кухонный многоцелевой 1200х400х1800 сплошная полка, стойки из уголков</t>
  </si>
  <si>
    <t>Стеллаж кухонный многоцелевой 1200х500х1800 перфорированная полка, стойки из уголков</t>
  </si>
  <si>
    <t>Стеллаж кухонный многоцелевой 1200х500х1800 сплошная полка, стойки из уголков</t>
  </si>
  <si>
    <t>Стеллаж кухонный многоцелевой 1200х600х1800 перфорированная полка, стойки из уголков</t>
  </si>
  <si>
    <t>Стеллаж кухонный многоцелевой 1200х600х1800 сплошная полка, стойки из уголков</t>
  </si>
  <si>
    <t>Стеллаж кухонный многоцелевой 1200х700х1800 перфорированная полка, стойки из уголков</t>
  </si>
  <si>
    <t>Стеллаж кухонный многоцелевой 1200х700х1800 сплошная полка, стойки из уголков</t>
  </si>
  <si>
    <t>Стеллаж кухонный многоцелевой 1300х400х1800 перфорированная полка, стойки из уголков</t>
  </si>
  <si>
    <t>Стеллаж кухонный многоцелевой 1300х400х1800 сплошная полка, стойки из уголков</t>
  </si>
  <si>
    <t>Стеллаж кухонный многоцелевой 1300х500х1800 перфорированная полка, стойки из уголков</t>
  </si>
  <si>
    <t>Стеллаж кухонный многоцелевой 1300х500х1800 сплошная полка, стойки из уголков</t>
  </si>
  <si>
    <t>Стеллаж кухонный многоцелевой 1300х600х1800 перфорированная полка, стойки из уголков</t>
  </si>
  <si>
    <t>Стеллаж кухонный многоцелевой 1300х600х1800 сплошная полка, стойки из уголков</t>
  </si>
  <si>
    <t>Стеллаж кухонный многоцелевой 1300х700х1800 перфорированная полка, стойки из уголков</t>
  </si>
  <si>
    <t>Стеллаж кухонный многоцелевой 1300х700х1800 сплошная полка, стойки из уголков</t>
  </si>
  <si>
    <t>Стеллаж кухонный многоцелевой 1400х400х1800 перфорированная полка, стойки из уголков</t>
  </si>
  <si>
    <t>Стеллаж кухонный многоцелевой 1400х400х1800 сплошная полка, стойки из уголков</t>
  </si>
  <si>
    <t>Стеллаж кухонный многоцелевой 1400х500х1800 перфорированная полка, стойки из уголков</t>
  </si>
  <si>
    <t>Стеллаж кухонный многоцелевой 1400х500х1800 сплошная полка, стойки из уголков</t>
  </si>
  <si>
    <t>Стеллаж кухонный многоцелевой 1400х600х1800 перфорированная полка, стойки из уголков</t>
  </si>
  <si>
    <t>Стеллаж кухонный многоцелевой 1400х600х1800 сплошная полка, стойки из уголков</t>
  </si>
  <si>
    <t>Стеллаж кухонный многоцелевой 1400х700х1800 перфорированная полка, стойки из уголков</t>
  </si>
  <si>
    <t>Стеллаж кухонный многоцелевой 1400х700х1800 сплошная полка, стойки из уголков</t>
  </si>
  <si>
    <t>Стеллаж кухонный многоцелевой 1500х400х1800 перфорированная полка, стойки из уголков</t>
  </si>
  <si>
    <t>Стеллаж кухонный многоцелевой 1500х400х1800 сплошная полка, стойки из уголков</t>
  </si>
  <si>
    <t>Стеллаж кухонный многоцелевой 1500х500х1800 перфорированная полка, стойки из уголков</t>
  </si>
  <si>
    <t>Стеллаж кухонный многоцелевой 1500х500х1800 сплошная полка, стойки из уголков</t>
  </si>
  <si>
    <t>Стеллаж кухонный многоцелевой 1500х600х1800 перфорированная полка, стойки из уголков</t>
  </si>
  <si>
    <t>Стеллаж кухонный многоцелевой 1500х600х1800 сплошная полка, стойки из уголков</t>
  </si>
  <si>
    <t>Стеллаж кухонный многоцелевой 1500х700х1800 перфорированная полка, стойки из уголков</t>
  </si>
  <si>
    <t>Стеллаж кухонный многоцелевой 1500х700х1800 сплошная полка, стойки из уголков</t>
  </si>
  <si>
    <t>Стеллаж кухонный многоцелевой 1600х400х1800 перфорированная полка, стойки из уголков</t>
  </si>
  <si>
    <t>Стеллаж кухонный многоцелевой 1600х400х1800 сплошная полка, стойки из уголков</t>
  </si>
  <si>
    <t>Стеллаж кухонный многоцелевой 1600х500х1800 перфорированная полка, стойки из уголков</t>
  </si>
  <si>
    <t>Стеллаж кухонный многоцелевой 1600х500х1800 сплошная полка, стойки из уголков</t>
  </si>
  <si>
    <t>Стеллаж кухонный многоцелевой 1600х600х1800 перфорированная полка, стойки из уголков</t>
  </si>
  <si>
    <t>Стеллаж кухонный многоцелевой 1600х600х1800 сплошная полка, стойки из уголков</t>
  </si>
  <si>
    <t>Стеллаж кухонный многоцелевой 1600х700х1800 перфорированная полка, стойки из уголков</t>
  </si>
  <si>
    <t>Стеллаж кухонный многоцелевой 1600х700х1800 сплошная полка, стойки из уголков</t>
  </si>
  <si>
    <t>Стеллаж кухонный многоцелевой 1700х400х1800 перфорированная полка, стойки из уголков</t>
  </si>
  <si>
    <t>Стеллаж кухонный многоцелевой 1700х400х1800 сплошная полка, стойки из уголков</t>
  </si>
  <si>
    <t>Стеллаж кухонный многоцелевой 1700х500х1800 перфорированная полка, стойки из уголков</t>
  </si>
  <si>
    <t>Стеллаж кухонный многоцелевой 1700х500х1800 сплошная полка, стойки из уголков</t>
  </si>
  <si>
    <t>Стеллаж кухонный многоцелевой 1700х600х1800 перфорированная полка, стойки из уголков</t>
  </si>
  <si>
    <t>Стеллаж кухонный многоцелевой 1700х600х1800 сплошная полка, стойки из уголков</t>
  </si>
  <si>
    <t>Стеллаж кухонный многоцелевой 1700х700х1800 перфорированная полка, стойки из уголков</t>
  </si>
  <si>
    <t>Стеллаж кухонный многоцелевой 1700х700х1800 сплошная полка, стойки из уголков</t>
  </si>
  <si>
    <t>Стеллаж кухонный многоцелевой 1800х400х1800 перфорированная полка, стойки из уголков</t>
  </si>
  <si>
    <t>Стеллаж кухонный многоцелевой 1800х400х1800 сплошная полка, стойки из уголков</t>
  </si>
  <si>
    <t>Стеллаж кухонный многоцелевой 1800х500х1800 перфорированная полка, стойки из уголков</t>
  </si>
  <si>
    <t>Стеллаж кухонный многоцелевой 1800х500х1800 сплошная полка, стойки из уголков</t>
  </si>
  <si>
    <t>Стеллаж кухонный многоцелевой 1800х600х1800 перфорированная полка, стойки из уголков</t>
  </si>
  <si>
    <t>Стеллаж кухонный многоцелевой 1800х600х1800 сплошная полка, стойки из уголков</t>
  </si>
  <si>
    <t>Стеллаж кухонный многоцелевой 1800х700х1800 перфорированная полка, стойки из уголков</t>
  </si>
  <si>
    <t>Стеллаж кухонный многоцелевой 1800х700х1800 сплошная полка, стойки из уголков</t>
  </si>
  <si>
    <t>Стеллаж кухонный многоцелевой 1900х400х1800 перфорированная полка, стойки из уголков</t>
  </si>
  <si>
    <t>Стеллаж кухонный многоцелевой 1900х400х1800 сплошная полка, стойки из уголков</t>
  </si>
  <si>
    <t>Стеллаж кухонный многоцелевой 1900х500х1800 перфорированная полка, стойки из уголков</t>
  </si>
  <si>
    <t>Стеллаж кухонный многоцелевой 1900х500х1800 сплошная полка, стойки из уголков</t>
  </si>
  <si>
    <t>Стеллаж кухонный многоцелевой 1900х600х1800 перфорированная полка, стойки из уголков</t>
  </si>
  <si>
    <t>Стеллаж кухонный многоцелевой 1900х600х1800 сплошная полка, стойки из уголков</t>
  </si>
  <si>
    <t>Стеллаж кухонный многоцелевой 1900х700х1800 перфорированная полка, стойки из уголков</t>
  </si>
  <si>
    <t>Стеллаж кухонный многоцелевой 1900х700х1800 сплошная полка, стойки из уголков</t>
  </si>
  <si>
    <t>Стеллаж кухонный многоцелевой 2000х400х1800 перфорированная полка, стойки из уголков</t>
  </si>
  <si>
    <t>Стеллаж кухонный многоцелевой 2000х400х1800 сплошная полка, стойки из уголков</t>
  </si>
  <si>
    <t>Стеллаж кухонный многоцелевой 2000х500х1800 перфорированная полка, стойки из уголков</t>
  </si>
  <si>
    <t>Стеллаж кухонный многоцелевой 2000х500х1800 сплошная полка, стойки из уголков</t>
  </si>
  <si>
    <t>Стеллаж кухонный многоцелевой 2000х600х1800 перфорированная полка, стойки из уголков</t>
  </si>
  <si>
    <t>Стеллаж кухонный многоцелевой 2000х600х1800 сплошная полка, стойки из уголков</t>
  </si>
  <si>
    <t>Стеллаж кухонный многоцелевой 2000х700х1800 перфорированная полка, стойки из уголков</t>
  </si>
  <si>
    <t>Стеллаж кухонный многоцелевой 2000х700х1800 сплошная полка, стойки из уголков</t>
  </si>
  <si>
    <t>Стеллаж кухонный многоцелевой 600х400х1800 перфорированная полка, стойки из уголков</t>
  </si>
  <si>
    <t>Стеллаж кухонный многоцелевой 600х400х1800 сплошная полка, стойки из уголков</t>
  </si>
  <si>
    <t>Стеллаж кухонный многоцелевой 600х500х1800 перфорированная полка, стойки из уголков</t>
  </si>
  <si>
    <t>Стеллаж кухонный многоцелевой 600х500х1800 сплошная полка, стойки из уголков</t>
  </si>
  <si>
    <t>Стеллаж кухонный многоцелевой 600х600х1800 перфорированная полка, стойки из уголков</t>
  </si>
  <si>
    <t>Стеллаж кухонный многоцелевой 600х600х1800 сплошная полка, стойки из уголков</t>
  </si>
  <si>
    <t>Стеллаж кухонный многоцелевой 600х700х1800 перфорированная полка, стойки из уголков</t>
  </si>
  <si>
    <t>Стеллаж кухонный многоцелевой 600х700х1800 сплошная полка, стойки из уголков</t>
  </si>
  <si>
    <t>Стеллаж кухонный многоцелевой 700х400х1800 перфорированная полка, стойки из уголков</t>
  </si>
  <si>
    <t>Стеллаж кухонный многоцелевой 700х400х1800 сплошная полка, стойки из уголков</t>
  </si>
  <si>
    <t>Стеллаж кухонный многоцелевой 700х500х1800 перфорированная полка, стойки из уголков</t>
  </si>
  <si>
    <t>Стеллаж кухонный многоцелевой 700х500х1800 сплошная полка, стойки из уголков</t>
  </si>
  <si>
    <t>Стеллаж кухонный многоцелевой 700х600х1800 перфорированная полка, стойки из уголков</t>
  </si>
  <si>
    <t>Стеллаж кухонный многоцелевой 700х600х1800 сплошная полка, стойки из уголков</t>
  </si>
  <si>
    <t>Стеллаж кухонный многоцелевой 700х700х1800 перфорированная полка, стойки из уголков</t>
  </si>
  <si>
    <t>Стеллаж кухонный многоцелевой 700х700х1800 сплошная полка, стойки из уголков</t>
  </si>
  <si>
    <t>Стеллаж кухонный многоцелевой 800х400х1800 перфорированная полка, стойки из уголков</t>
  </si>
  <si>
    <t>Стеллаж кухонный многоцелевой 800х400х1800 сплошная полка, стойки из уголков</t>
  </si>
  <si>
    <t>Стеллаж кухонный многоцелевой 800х500х1800 перфорированная полка, стойки из уголков</t>
  </si>
  <si>
    <t>Стеллаж кухонный многоцелевой 800х500х1800 сплошная полка, стойки из уголков</t>
  </si>
  <si>
    <t>Стеллаж кухонный многоцелевой 800х600х1800 перфорированная полка, стойки из уголков</t>
  </si>
  <si>
    <t>Стеллаж кухонный многоцелевой 800х600х1800 сплошная полка, стойки из уголков</t>
  </si>
  <si>
    <t>Стеллаж кухонный многоцелевой 800х700х1800 перфорированная полка, стойки из уголков</t>
  </si>
  <si>
    <t>Стеллаж кухонный многоцелевой 800х700х1800 сплошная полка, стойки из уголков</t>
  </si>
  <si>
    <t>Стеллаж кухонный многоцелевой 900х400х1800 перфорированная полка, стойки из уголков</t>
  </si>
  <si>
    <t>Стеллаж кухонный многоцелевой 900х400х1800 сплошная полка, стойки из уголков</t>
  </si>
  <si>
    <t>Стеллаж кухонный многоцелевой 900х500х1800 перфорированная полка, стойки из уголков</t>
  </si>
  <si>
    <t>Стеллаж кухонный многоцелевой 900х500х1800 сплошная полка, стойки из уголков</t>
  </si>
  <si>
    <t>Стеллаж кухонный многоцелевой 900х600х1800 перфорированная полка, стойки из уголков</t>
  </si>
  <si>
    <t>Стеллаж кухонный многоцелевой 900х600х1800 сплошная полка, стойки из уголков</t>
  </si>
  <si>
    <t>Стеллаж кухонный многоцелевой 900х700х1800 перфорированная полка, стойки из уголков</t>
  </si>
  <si>
    <t>Стеллаж кухонный многоцелевой 900х700х1800 сплошная полка, стойки из уголков</t>
  </si>
  <si>
    <t>Габаритные размеры, д*г*в</t>
  </si>
  <si>
    <t>Полка настенная перфорированная 1000х300</t>
  </si>
  <si>
    <t>Полка настенная перфорированная 1000х300 2-х ярусная</t>
  </si>
  <si>
    <t>Полка настенная перфорированная 1000х400</t>
  </si>
  <si>
    <t>Полка настенная перфорированная 1000х400 2-х ярусная</t>
  </si>
  <si>
    <t>Полка настенная перфорированная 1100х300</t>
  </si>
  <si>
    <t>Полка настенная перфорированная 1100х300 2-х ярусная</t>
  </si>
  <si>
    <t>Полка настенная перфорированная 1100х400</t>
  </si>
  <si>
    <t>Полка настенная перфорированная 1100х400 2-х ярусная</t>
  </si>
  <si>
    <t>Полка настенная перфорированная 1200х300</t>
  </si>
  <si>
    <t>Полка настенная перфорированная 1200х300 2-х ярусная</t>
  </si>
  <si>
    <t>Полка настенная перфорированная 1200х400</t>
  </si>
  <si>
    <t>Полка настенная перфорированная 1200х400 2-х ярусная</t>
  </si>
  <si>
    <t>Полка настенная перфорированная 1300х300</t>
  </si>
  <si>
    <t>Полка настенная перфорированная 1300х300 2-х ярусная</t>
  </si>
  <si>
    <t>Полка настенная перфорированная 1300х400</t>
  </si>
  <si>
    <t>Полка настенная перфорированная 1300х400 2-х ярусная</t>
  </si>
  <si>
    <t>Полка настенная перфорированная 1400х300</t>
  </si>
  <si>
    <t>Полка настенная перфорированная 1400х300 2-х ярусная</t>
  </si>
  <si>
    <t>Полка настенная перфорированная 1400х400</t>
  </si>
  <si>
    <t>Полка настенная перфорированная 1400х400 2-х ярусная</t>
  </si>
  <si>
    <t>Полка настенная перфорированная 1500х300</t>
  </si>
  <si>
    <t>Полка настенная перфорированная 1500х300 2-х ярусная</t>
  </si>
  <si>
    <t>Полка настенная перфорированная 1500х400</t>
  </si>
  <si>
    <t>Полка настенная перфорированная 1500х400 2-х ярусная</t>
  </si>
  <si>
    <t>Полка настенная перфорированная 600х300</t>
  </si>
  <si>
    <t>Полка настенная перфорированная 600х300 2-х ярусная</t>
  </si>
  <si>
    <t>Полка настенная перфорированная 600х400</t>
  </si>
  <si>
    <t>Полка настенная перфорированная 600х400 2-х ярусная</t>
  </si>
  <si>
    <t>Полка настенная перфорированная 700х300</t>
  </si>
  <si>
    <t>Полка настенная перфорированная 700х300 2-х ярусная</t>
  </si>
  <si>
    <t>Полка настенная перфорированная 700х400</t>
  </si>
  <si>
    <t>Полка настенная перфорированная 700х400 2-х ярусная</t>
  </si>
  <si>
    <t>Полка настенная перфорированная 800х300</t>
  </si>
  <si>
    <t>Полка настенная перфорированная 800х300 2-х ярусная</t>
  </si>
  <si>
    <t>Полка настенная перфорированная 800х400</t>
  </si>
  <si>
    <t>Полка настенная перфорированная 800х400 2-х ярусная</t>
  </si>
  <si>
    <t>Полка настенная перфорированная 900х300</t>
  </si>
  <si>
    <t>Полка настенная перфорированная 900х300 2-х ярусная</t>
  </si>
  <si>
    <t>Полка настенная перфорированная 900х400</t>
  </si>
  <si>
    <t>Полка настенная перфорированная 900х400 2-х ярусная</t>
  </si>
  <si>
    <t>Полка настенная сплошная 1000х300</t>
  </si>
  <si>
    <t>Полка настенная сплошная 1000х300 2-х ярусная</t>
  </si>
  <si>
    <t>Полка настенная сплошная 1000х400</t>
  </si>
  <si>
    <t>Полка настенная сплошная 1000х400 2-х ярусная</t>
  </si>
  <si>
    <t>Полка настенная сплошная 1100х300</t>
  </si>
  <si>
    <t>Полка настенная сплошная 1100х300 2-х ярусная</t>
  </si>
  <si>
    <t>Полка настенная сплошная 1100х400</t>
  </si>
  <si>
    <t>Полка настенная сплошная 1100х400 2-х ярусная</t>
  </si>
  <si>
    <t>Полка настенная сплошная 1200х300</t>
  </si>
  <si>
    <t>Полка настенная сплошная 1200х300 2-х ярусная</t>
  </si>
  <si>
    <t>Полка настенная сплошная 1200х400</t>
  </si>
  <si>
    <t>Полка настенная сплошная 1200х400 2-х ярусная</t>
  </si>
  <si>
    <t>Полка настенная сплошная 1300х300</t>
  </si>
  <si>
    <t>Полка настенная сплошная 1300х300 2-х ярусная</t>
  </si>
  <si>
    <t>Полка настенная сплошная 1300х400</t>
  </si>
  <si>
    <t>Полка настенная сплошная 1300х400 2-х ярусная</t>
  </si>
  <si>
    <t>Полка настенная сплошная 1400х300</t>
  </si>
  <si>
    <t>Полка настенная сплошная 1400х300 2-х ярусная</t>
  </si>
  <si>
    <t>Полка настенная сплошная 1400х400</t>
  </si>
  <si>
    <t>Полка настенная сплошная 1400х400 2-х ярусная</t>
  </si>
  <si>
    <t>Полка настенная сплошная 1500х300</t>
  </si>
  <si>
    <t>Полка настенная сплошная 1500х300 2-х ярусная</t>
  </si>
  <si>
    <t>Полка настенная сплошная 1500х400</t>
  </si>
  <si>
    <t>Полка настенная сплошная 1500х400 2-х ярусная</t>
  </si>
  <si>
    <t>Полка настенная сплошная 600х300</t>
  </si>
  <si>
    <t>Полка настенная сплошная 600х300 2-х ярусная</t>
  </si>
  <si>
    <t>Полка настенная сплошная 600х400</t>
  </si>
  <si>
    <t>Полка настенная сплошная 600х400 2-х ярусная</t>
  </si>
  <si>
    <t>Полка настенная сплошная 700х300</t>
  </si>
  <si>
    <t>Полка настенная сплошная 700х300 2-х ярусная</t>
  </si>
  <si>
    <t>Полка настенная сплошная 700х400</t>
  </si>
  <si>
    <t>Полка настенная сплошная 700х400 2-х ярусная</t>
  </si>
  <si>
    <t>Полка настенная сплошная 800х300</t>
  </si>
  <si>
    <t>Полка настенная сплошная 800х300 2-х ярусная</t>
  </si>
  <si>
    <t>Полка настенная сплошная 800х400</t>
  </si>
  <si>
    <t>Полка настенная сплошная 800х400 2-х ярусная</t>
  </si>
  <si>
    <t>Полка настенная сплошная 900х300</t>
  </si>
  <si>
    <t>Полка настенная сплошная 900х300 2-х ярусная</t>
  </si>
  <si>
    <t>Полка настенная сплошная 900х400</t>
  </si>
  <si>
    <t>Полка настенная сплошная 900х400 2-х ярусная</t>
  </si>
  <si>
    <t>1000х400х1800</t>
  </si>
  <si>
    <t>1000х500х1800</t>
  </si>
  <si>
    <t>1000х600х1800</t>
  </si>
  <si>
    <t>1000х700х1800</t>
  </si>
  <si>
    <t>1100х400х1800</t>
  </si>
  <si>
    <t>1100х500х1800</t>
  </si>
  <si>
    <t>1100х600х1800</t>
  </si>
  <si>
    <t>1100х700х1800</t>
  </si>
  <si>
    <t>1200х400х1800</t>
  </si>
  <si>
    <t>1200х500х1800</t>
  </si>
  <si>
    <t>1200х600х1800</t>
  </si>
  <si>
    <t>1200х700х1800</t>
  </si>
  <si>
    <t>1300х400х1800</t>
  </si>
  <si>
    <t>1300х500х1800</t>
  </si>
  <si>
    <t>1300х600х1800</t>
  </si>
  <si>
    <t>1300х700х1800</t>
  </si>
  <si>
    <t>1400х400х1800</t>
  </si>
  <si>
    <t>1400х500х1800</t>
  </si>
  <si>
    <t>1400х600х1800</t>
  </si>
  <si>
    <t>1400х700х1800</t>
  </si>
  <si>
    <t>1500х400х1800</t>
  </si>
  <si>
    <t>1500х500х1800</t>
  </si>
  <si>
    <t>1500х600х1800</t>
  </si>
  <si>
    <t>1500х700х1800</t>
  </si>
  <si>
    <t>1600х400х1800</t>
  </si>
  <si>
    <t>1600х500х1800</t>
  </si>
  <si>
    <t>1600х600х1800</t>
  </si>
  <si>
    <t>1600х700х1800</t>
  </si>
  <si>
    <t>1700х400х1800</t>
  </si>
  <si>
    <t>1700х500х1800</t>
  </si>
  <si>
    <t>1700х600х1800</t>
  </si>
  <si>
    <t>1700х700х1800</t>
  </si>
  <si>
    <t>1800х400х1800</t>
  </si>
  <si>
    <t>1800х500х1800</t>
  </si>
  <si>
    <t>1800х600х1800</t>
  </si>
  <si>
    <t>1800х700х1800</t>
  </si>
  <si>
    <t>1900х400х1800</t>
  </si>
  <si>
    <t>1900х500х1800</t>
  </si>
  <si>
    <t>1900х600х1800</t>
  </si>
  <si>
    <t>1900х700х1800</t>
  </si>
  <si>
    <t>2000х400х1800</t>
  </si>
  <si>
    <t>2000х500х1800</t>
  </si>
  <si>
    <t>2000х600х1800</t>
  </si>
  <si>
    <t>2000х700х1800</t>
  </si>
  <si>
    <t>600х400х1800</t>
  </si>
  <si>
    <t>600х500х1800</t>
  </si>
  <si>
    <t>600х600х1800</t>
  </si>
  <si>
    <t>600х700х1800</t>
  </si>
  <si>
    <t>700х400х1800</t>
  </si>
  <si>
    <t>700х500х1800</t>
  </si>
  <si>
    <t>700х600х1800</t>
  </si>
  <si>
    <t>700х700х1800</t>
  </si>
  <si>
    <t>800х400х1800</t>
  </si>
  <si>
    <t>800х500х1800</t>
  </si>
  <si>
    <t>800х600х1800</t>
  </si>
  <si>
    <t>800х700х1800</t>
  </si>
  <si>
    <t>900х400х1800</t>
  </si>
  <si>
    <t>900х500х1800</t>
  </si>
  <si>
    <t>900х600х1800</t>
  </si>
  <si>
    <t>900х700х1800</t>
  </si>
  <si>
    <t>600х600х850</t>
  </si>
  <si>
    <t>600х700х850</t>
  </si>
  <si>
    <t>700х600х850</t>
  </si>
  <si>
    <t>700х700х850</t>
  </si>
  <si>
    <t>800х600х850</t>
  </si>
  <si>
    <t>800х700х850</t>
  </si>
  <si>
    <t>900х600х850</t>
  </si>
  <si>
    <t>900х700х850</t>
  </si>
  <si>
    <t>1000х300х400</t>
  </si>
  <si>
    <t>1000х300х600</t>
  </si>
  <si>
    <t>1000х400х400</t>
  </si>
  <si>
    <t>1000х400х600</t>
  </si>
  <si>
    <t>1100х300х400</t>
  </si>
  <si>
    <t>1100х300х600</t>
  </si>
  <si>
    <t>1100х400х400</t>
  </si>
  <si>
    <t>1100х400х600</t>
  </si>
  <si>
    <t>1200х300х400</t>
  </si>
  <si>
    <t>1200х300х600</t>
  </si>
  <si>
    <t>1200х400х400</t>
  </si>
  <si>
    <t>1200х400х600</t>
  </si>
  <si>
    <t>1300х300х400</t>
  </si>
  <si>
    <t>1300х300х600</t>
  </si>
  <si>
    <t>1300х400х400</t>
  </si>
  <si>
    <t>1300х400х600</t>
  </si>
  <si>
    <t>1400х300х400</t>
  </si>
  <si>
    <t>1400х300х600</t>
  </si>
  <si>
    <t>1400х400х400</t>
  </si>
  <si>
    <t>1400х400х600</t>
  </si>
  <si>
    <t>1500х300х400</t>
  </si>
  <si>
    <t>1500х300х600</t>
  </si>
  <si>
    <t>1500х400х400</t>
  </si>
  <si>
    <t>1500х400х600</t>
  </si>
  <si>
    <t>600х300х400</t>
  </si>
  <si>
    <t>600х300х600</t>
  </si>
  <si>
    <t>600х400х400</t>
  </si>
  <si>
    <t>600х400х600</t>
  </si>
  <si>
    <t>700х300х400</t>
  </si>
  <si>
    <t>700х300х600</t>
  </si>
  <si>
    <t>700х400х400</t>
  </si>
  <si>
    <t>700х400х600</t>
  </si>
  <si>
    <t>800х300х400</t>
  </si>
  <si>
    <t>800х300х600</t>
  </si>
  <si>
    <t>800х400х400</t>
  </si>
  <si>
    <t>800х400х600</t>
  </si>
  <si>
    <t>900х300х400</t>
  </si>
  <si>
    <t>900х300х600</t>
  </si>
  <si>
    <t>900х400х400</t>
  </si>
  <si>
    <t>900х400х600</t>
  </si>
  <si>
    <t>Стол производственный 400х600х850 сплошная полка</t>
  </si>
  <si>
    <t>Стол производственный 400х700х850 сплошная полка</t>
  </si>
  <si>
    <t>Стол производственный 500х600х850 сплошная полка</t>
  </si>
  <si>
    <t>Стол производственный 500х700х850 сплошная полка</t>
  </si>
  <si>
    <t>Стол производственный 600х600х850 сплошная полка</t>
  </si>
  <si>
    <t>Стол производственный 600х700х850 сплошная полка</t>
  </si>
  <si>
    <t>Стол производственный 700х600х850 сплошная полка</t>
  </si>
  <si>
    <t>Стол производственный 700х700х850 сплошная полка</t>
  </si>
  <si>
    <t>Стол производственный 800х600х850 сплошная полка</t>
  </si>
  <si>
    <t>Стол производственный 800х700х850 сплошная полка</t>
  </si>
  <si>
    <t>Стол производственный 900х600х850 сплошная полка</t>
  </si>
  <si>
    <t>Стол производственный 900х700х850 сплошная полка</t>
  </si>
  <si>
    <t>Стол производственный 1000х600х850 сплошная полка</t>
  </si>
  <si>
    <t>Стол производственный 1000х700х850 сплошная полка</t>
  </si>
  <si>
    <t>Стол производственный 1100х600х850 сплошная полка</t>
  </si>
  <si>
    <t>Стол производственный 1100х700х850 сплошная полка</t>
  </si>
  <si>
    <t>Стол производственный 1200х600х850 сплошная полка</t>
  </si>
  <si>
    <t>Стол производственный 1200х700х850 сплошная полка</t>
  </si>
  <si>
    <t>Стол производственный 1300х600х850 сплошная полка</t>
  </si>
  <si>
    <t>Стол производственный 1300х700х850 сплошная полка</t>
  </si>
  <si>
    <t>Стол производственный 1400х600х850 сплошная полка</t>
  </si>
  <si>
    <t>Стол производственный 1400х700х850 сплошная полка</t>
  </si>
  <si>
    <t>Стол производственный 1500х600х850 сплошная полка</t>
  </si>
  <si>
    <t>Стол производственный 1500х700х850 сплошная полка</t>
  </si>
  <si>
    <t>Стол производственный 1600х600х850 сплошная полка</t>
  </si>
  <si>
    <t>Стол производственный 1600х700х850 сплошная полка</t>
  </si>
  <si>
    <t>Стол производственный 1700х600х850 сплошная полка</t>
  </si>
  <si>
    <t>Стол производственный 1700х700х850 сплошная полка</t>
  </si>
  <si>
    <t>Стол производственный 1800х600х850 сплошная полка</t>
  </si>
  <si>
    <t>Стол производственный 1800х700х850 сплошная полка</t>
  </si>
  <si>
    <t>Стол производственный 1900х600х850 сплошная полка</t>
  </si>
  <si>
    <t>Стол производственный 1900х700х850 сплошная полка</t>
  </si>
  <si>
    <t>Стол производственный 2000х600х850 сплошная полка</t>
  </si>
  <si>
    <t>Стол производственный 2000х700х850 сплошная полка</t>
  </si>
  <si>
    <t>400х600х850</t>
  </si>
  <si>
    <t>400х700х850</t>
  </si>
  <si>
    <t>500х600х850</t>
  </si>
  <si>
    <t>500х700х850</t>
  </si>
  <si>
    <t>Стол производственный 400х600х850 сплошная полка каркас уголок 40х40</t>
  </si>
  <si>
    <t>Стол производственный 400х700х850 сплошная полка каркас уголок 40х40</t>
  </si>
  <si>
    <t>Стол производственный 500х600х850 сплошная полка каркас уголок 40х40</t>
  </si>
  <si>
    <t>Стол производственный 500х700х850 сплошная полка каркас уголок 40х40</t>
  </si>
  <si>
    <t>Стол производственный 600х600х850 сплошная полка каркас уголок 40х40</t>
  </si>
  <si>
    <t>Стол производственный 600х700х850 сплошная полка каркас уголок 40х40</t>
  </si>
  <si>
    <t>Стол производственный 700х600х850 сплошная полка каркас уголок 40х40</t>
  </si>
  <si>
    <t>Стол производственный 700х700х850 сплошная полка каркас уголок 40х40</t>
  </si>
  <si>
    <t>Стол производственный 800х600х850 сплошная полка каркас уголок 40х40</t>
  </si>
  <si>
    <t>Стол производственный 800х700х850 сплошная полка каркас уголок 40х40</t>
  </si>
  <si>
    <t>Стол производственный 900х600х850 сплошная полка каркас уголок 40х40</t>
  </si>
  <si>
    <t>Стол производственный 900х700х850 сплошная полка каркас уголок 40х40</t>
  </si>
  <si>
    <t>Стол производственный 1000х600х850 сплошная полка каркас уголок 40х40</t>
  </si>
  <si>
    <t>Стол производственный 1000х700х850 сплошная полка каркас уголок 40х40</t>
  </si>
  <si>
    <t>Стол производственный 1100х600х850 сплошная полка каркас уголок 40х40</t>
  </si>
  <si>
    <t>Стол производственный 1100х700х850 сплошная полка каркас уголок 40х40</t>
  </si>
  <si>
    <t>Стол производственный 1200х600х850 сплошная полка каркас уголок 40х40</t>
  </si>
  <si>
    <t>Стол производственный 1200х700х850 сплошная полка каркас уголок 40х40</t>
  </si>
  <si>
    <t>Стол производственный 1300х600х850 сплошная полка каркас уголок 40х40</t>
  </si>
  <si>
    <t>Стол производственный 1300х700х850 сплошная полка каркас уголок 40х40</t>
  </si>
  <si>
    <t>Стол производственный 1400х600х850 сплошная полка каркас уголок 40х40</t>
  </si>
  <si>
    <t>Стол производственный 1400х700х850 сплошная полка каркас уголок 40х40</t>
  </si>
  <si>
    <t>Стол производственный 1500х600х850 сплошная полка каркас уголок 40х40</t>
  </si>
  <si>
    <t>Стол производственный 1500х700х850 сплошная полка каркас уголок 40х40</t>
  </si>
  <si>
    <t>Стол производственный 1600х600х850 сплошная полка каркас уголок 40х40</t>
  </si>
  <si>
    <t>Стол производственный 1600х700х850 сплошная полка каркас уголок 40х40</t>
  </si>
  <si>
    <t>Стол производственный 1700х600х850 сплошная полка каркас уголок 40х40</t>
  </si>
  <si>
    <t>Стол производственный 1700х700х850 сплошная полка каркас уголок 40х40</t>
  </si>
  <si>
    <t>Стол производственный 1800х600х850 сплошная полка каркас уголок 40х40</t>
  </si>
  <si>
    <t>Стол производственный 1800х700х850 сплошная полка каркас уголок 40х40</t>
  </si>
  <si>
    <t>Стол производственный 1900х600х850 сплошная полка каркас уголок 40х40</t>
  </si>
  <si>
    <t>Стол производственный 1900х700х850 сплошная полка каркас уголок 40х40</t>
  </si>
  <si>
    <t>Стол производственный 2000х600х850 сплошная полка каркас уголок 40х40</t>
  </si>
  <si>
    <t>Стол производственный 2000х700х850 сплошная полка каркас уголок 40х40</t>
  </si>
  <si>
    <t>СТПУЧ-4/6-С</t>
  </si>
  <si>
    <t>СТПУЧ-4/7-С</t>
  </si>
  <si>
    <t>СТПУЧ-5/6-С</t>
  </si>
  <si>
    <t>СТПУЧ-5/7-С</t>
  </si>
  <si>
    <t>СТПУЧ-6/6-С</t>
  </si>
  <si>
    <t>СТПУЧ-6/7-С</t>
  </si>
  <si>
    <t>СТПУЧ-7/6-С</t>
  </si>
  <si>
    <t>СТПУЧ-7/7-С</t>
  </si>
  <si>
    <t>СТПУЧ-8/6-С</t>
  </si>
  <si>
    <t>СТПУЧ-8/7-С</t>
  </si>
  <si>
    <t>СТПУЧ-9/6-С</t>
  </si>
  <si>
    <t>СТПУЧ-9/7-С</t>
  </si>
  <si>
    <t>СТПУЧ-10/6-С</t>
  </si>
  <si>
    <t>СТПУЧ-10/7-С</t>
  </si>
  <si>
    <t>СТПУЧ-11/6-С</t>
  </si>
  <si>
    <t>СТПУЧ-11/7-С</t>
  </si>
  <si>
    <t>СТПУЧ-12/6-С</t>
  </si>
  <si>
    <t>СТПУЧ-12/7-С</t>
  </si>
  <si>
    <t>СТПУЧ-13/6-С</t>
  </si>
  <si>
    <t>СТПУЧ-13/7-С</t>
  </si>
  <si>
    <t>СТПУЧ-14/6-С</t>
  </si>
  <si>
    <t>СТПУЧ-14/7-С</t>
  </si>
  <si>
    <t>СТПУЧ-15/6-С</t>
  </si>
  <si>
    <t>СТПУЧ-15/7-С</t>
  </si>
  <si>
    <t>СТПУЧ-16/6-С</t>
  </si>
  <si>
    <t>СТПУЧ-16/7-С</t>
  </si>
  <si>
    <t>СТПУЧ-17/6-С</t>
  </si>
  <si>
    <t>СТПУЧ-17/7-С</t>
  </si>
  <si>
    <t>СТПУЧ-18/6-С</t>
  </si>
  <si>
    <t>СТПУЧ-18/7-С</t>
  </si>
  <si>
    <t>СТПУЧ-19/6-С</t>
  </si>
  <si>
    <t>СТПУЧ-19/7-С</t>
  </si>
  <si>
    <t>СТПУЧ-20/6-С</t>
  </si>
  <si>
    <t>СТПУЧ-20/7-С</t>
  </si>
  <si>
    <t>1000х600х850</t>
  </si>
  <si>
    <t>1000х700х850</t>
  </si>
  <si>
    <t>1100х600х850</t>
  </si>
  <si>
    <t>1100х700х850</t>
  </si>
  <si>
    <t>1200х600х850</t>
  </si>
  <si>
    <t>1200х700х850</t>
  </si>
  <si>
    <t>1300х600х850</t>
  </si>
  <si>
    <t>1300х700х850</t>
  </si>
  <si>
    <t>1400х600х850</t>
  </si>
  <si>
    <t>1400х700х850</t>
  </si>
  <si>
    <t>1500х600х850</t>
  </si>
  <si>
    <t>1500х700х850</t>
  </si>
  <si>
    <t>1600х600х850</t>
  </si>
  <si>
    <t>1600х700х850</t>
  </si>
  <si>
    <t>1700х600х850</t>
  </si>
  <si>
    <t>1700х700х850</t>
  </si>
  <si>
    <t>1800х600х850</t>
  </si>
  <si>
    <t>1800х700х850</t>
  </si>
  <si>
    <t>1900х600х850</t>
  </si>
  <si>
    <t>1900х700х850</t>
  </si>
  <si>
    <t>2000х600х850</t>
  </si>
  <si>
    <t>2000х700х850</t>
  </si>
  <si>
    <t>Описание</t>
  </si>
  <si>
    <t>Каркас</t>
  </si>
  <si>
    <t>Стойки из уголков 40х40</t>
  </si>
  <si>
    <t>Стеллаж кухонный многоцелевой 1000х400х1800 сплошная полка, стойки из профиля 40х40</t>
  </si>
  <si>
    <t>Стеллаж кухонный многоцелевой 1000х500х1800 сплошная полка, стойки из профиля 40х40</t>
  </si>
  <si>
    <t>Стеллаж кухонный многоцелевой 1000х600х1800 сплошная полка, стойки из профиля 40х40</t>
  </si>
  <si>
    <t>Стеллаж кухонный многоцелевой 1100х400х1800 сплошная полка, стойки из профиля 40х40</t>
  </si>
  <si>
    <t>Стеллаж кухонный многоцелевой 1100х500х1800 сплошная полка, стойки из профиля 40х40</t>
  </si>
  <si>
    <t>Стеллаж кухонный многоцелевой 1100х600х1800 сплошная полка, стойки из профиля 40х40</t>
  </si>
  <si>
    <t>Стеллаж кухонный многоцелевой 1200х400х1800 сплошная полка, стойки из профиля 40х40</t>
  </si>
  <si>
    <t>Стеллаж кухонный многоцелевой 1200х500х1800 сплошная полка, стойки из профиля 40х40</t>
  </si>
  <si>
    <t>Стеллаж кухонный многоцелевой 1200х600х1800 сплошная полка, стойки из профиля 40х40</t>
  </si>
  <si>
    <t>Стеллаж кухонный многоцелевой 1300х400х1800 сплошная полка, стойки из профиля 40х40</t>
  </si>
  <si>
    <t>Стеллаж кухонный многоцелевой 1300х500х1800 сплошная полка, стойки из профиля 40х40</t>
  </si>
  <si>
    <t>Стеллаж кухонный многоцелевой 1300х600х1800 сплошная полка, стойки из профиля 40х40</t>
  </si>
  <si>
    <t>Стеллаж кухонный многоцелевой 1400х400х1800 сплошная полка, стойки из профиля 40х40</t>
  </si>
  <si>
    <t>Стеллаж кухонный многоцелевой 1400х500х1800 сплошная полка, стойки из профиля 40х40</t>
  </si>
  <si>
    <t>Стеллаж кухонный многоцелевой 1400х600х1800 сплошная полка, стойки из профиля 40х40</t>
  </si>
  <si>
    <t>Стеллаж кухонный многоцелевой 1500х400х1800 сплошная полка, стойки из профиля 40х40</t>
  </si>
  <si>
    <t>Стеллаж кухонный многоцелевой 1500х500х1800 сплошная полка, стойки из профиля 40х40</t>
  </si>
  <si>
    <t>Стеллаж кухонный многоцелевой 1500х600х1800 сплошная полка, стойки из профиля 40х40</t>
  </si>
  <si>
    <t>Стеллаж кухонный многоцелевой 1600х400х1800 сплошная полка, стойки из профиля 40х40</t>
  </si>
  <si>
    <t>Стеллаж кухонный многоцелевой 1600х500х1800 сплошная полка, стойки из профиля 40х40</t>
  </si>
  <si>
    <t>Стеллаж кухонный многоцелевой 1600х600х1800 сплошная полка, стойки из профиля 40х40</t>
  </si>
  <si>
    <t>Стеллаж кухонный многоцелевой 1700х400х1800 сплошная полка, стойки из профиля 40х40</t>
  </si>
  <si>
    <t>Стеллаж кухонный многоцелевой 1700х500х1800 сплошная полка, стойки из профиля 40х40</t>
  </si>
  <si>
    <t>Стеллаж кухонный многоцелевой 1700х600х1800 сплошная полка, стойки из профиля 40х40</t>
  </si>
  <si>
    <t>Стеллаж кухонный многоцелевой 1800х400х1800 сплошная полка, стойки из профиля 40х40</t>
  </si>
  <si>
    <t>Стеллаж кухонный многоцелевой 1800х500х1800 сплошная полка, стойки из профиля 40х40</t>
  </si>
  <si>
    <t>Стеллаж кухонный многоцелевой 1800х600х1800 сплошная полка, стойки из профиля 40х40</t>
  </si>
  <si>
    <t>Стеллаж кухонный многоцелевой 1900х400х1800 сплошная полка, стойки из профиля 40х40</t>
  </si>
  <si>
    <t>Стеллаж кухонный многоцелевой 1900х500х1800 сплошная полка, стойки из профиля 40х40</t>
  </si>
  <si>
    <t>Стеллаж кухонный многоцелевой 1900х600х1800 сплошная полка, стойки из профиля 40х40</t>
  </si>
  <si>
    <t>Стеллаж кухонный многоцелевой 2000х400х1800 сплошная полка, стойки из профиля 40х40</t>
  </si>
  <si>
    <t>Стеллаж кухонный многоцелевой 2000х500х1800 сплошная полка, стойки из профиля 40х40</t>
  </si>
  <si>
    <t>Стеллаж кухонный многоцелевой 2000х600х1800 сплошная полка, стойки из профиля 40х40</t>
  </si>
  <si>
    <t>Стеллаж кухонный многоцелевой 400х400х1800 сплошная полка, стойки из профиля 40х40</t>
  </si>
  <si>
    <t>Стеллаж кухонный многоцелевой 400х500х1800 сплошная полка, стойки из профиля 40х40</t>
  </si>
  <si>
    <t>Стеллаж кухонный многоцелевой 400х600х1800 сплошная полка, стойки из профиля 40х40</t>
  </si>
  <si>
    <t>Стеллаж кухонный многоцелевой 500х400х1800 сплошная полка, стойки из профиля 40х40</t>
  </si>
  <si>
    <t>Стеллаж кухонный многоцелевой 500х500х1800 сплошная полка, стойки из профиля 40х40</t>
  </si>
  <si>
    <t>Стеллаж кухонный многоцелевой 500х600х1800 сплошная полка, стойки из профиля 40х40</t>
  </si>
  <si>
    <t>Стеллаж кухонный многоцелевой 600х400х1800 сплошная полка, стойки из профиля 40х40</t>
  </si>
  <si>
    <t>Стеллаж кухонный многоцелевой 600х500х1800 сплошная полка, стойки из профиля 40х40</t>
  </si>
  <si>
    <t>Стеллаж кухонный многоцелевой 600х600х1800 сплошная полка, стойки из профиля 40х40</t>
  </si>
  <si>
    <t>Стеллаж кухонный многоцелевой 700х400х1800 сплошная полка, стойки из профиля 40х40</t>
  </si>
  <si>
    <t>Стеллаж кухонный многоцелевой 700х500х1800 сплошная полка, стойки из профиля 40х40</t>
  </si>
  <si>
    <t>Стеллаж кухонный многоцелевой 700х600х1800 сплошная полка, стойки из профиля 40х40</t>
  </si>
  <si>
    <t>Стеллаж кухонный многоцелевой 800х400х1800 сплошная полка, стойки из профиля 40х40</t>
  </si>
  <si>
    <t>Стеллаж кухонный многоцелевой 800х500х1800 сплошная полка, стойки из профиля 40х40</t>
  </si>
  <si>
    <t>Стеллаж кухонный многоцелевой 800х600х1800 сплошная полка, стойки из профиля 40х40</t>
  </si>
  <si>
    <t>Стеллаж кухонный многоцелевой 900х400х1800 сплошная полка, стойки из профиля 40х40</t>
  </si>
  <si>
    <t>Стеллаж кухонный многоцелевой 900х500х1800 сплошная полка, стойки из профиля 40х40</t>
  </si>
  <si>
    <t>Стеллаж кухонный многоцелевой 900х600х1800 сплошная полка, стойки из профиля 40х40</t>
  </si>
  <si>
    <t>Стеллаж кухонный многоцелевой 1000х400х1800 перфорированная полка, стойки из профиля 40х40</t>
  </si>
  <si>
    <t>Стеллаж кухонный многоцелевой 1000х500х1800 перфорированная полка, стойки из профиля 40х40</t>
  </si>
  <si>
    <t>Стеллаж кухонный многоцелевой 1000х600х1800 перфорированная полка, стойки из профиля 40х40</t>
  </si>
  <si>
    <t>Стеллаж кухонный многоцелевой 1100х400х1800 перфорированная полка, стойки из профиля 40х40</t>
  </si>
  <si>
    <t>Стеллаж кухонный многоцелевой 1100х500х1800 перфорированная полка, стойки из профиля 40х40</t>
  </si>
  <si>
    <t>Стеллаж кухонный многоцелевой 1100х600х1800 перфорированная полка, стойки из профиля 40х40</t>
  </si>
  <si>
    <t>Стеллаж кухонный многоцелевой 1200х400х1800 перфорированная полка, стойки из профиля 40х40</t>
  </si>
  <si>
    <t>Стеллаж кухонный многоцелевой 1200х500х1800 перфорированная полка, стойки из профиля 40х40</t>
  </si>
  <si>
    <t>Стеллаж кухонный многоцелевой 1200х600х1800 перфорированная полка, стойки из профиля 40х40</t>
  </si>
  <si>
    <t>Стеллаж кухонный многоцелевой 1300х400х1800 перфорированная полка, стойки из профиля 40х40</t>
  </si>
  <si>
    <t>Стеллаж кухонный многоцелевой 1300х500х1800 перфорированная полка, стойки из профиля 40х40</t>
  </si>
  <si>
    <t>Стеллаж кухонный многоцелевой 1300х600х1800 перфорированная полка, стойки из профиля 40х40</t>
  </si>
  <si>
    <t>Стеллаж кухонный многоцелевой 1400х400х1800 перфорированная полка, стойки из профиля 40х40</t>
  </si>
  <si>
    <t>Стеллаж кухонный многоцелевой 1400х500х1800 перфорированная полка, стойки из профиля 40х40</t>
  </si>
  <si>
    <t>Стеллаж кухонный многоцелевой 1400х600х1800 перфорированная полка, стойки из профиля 40х40</t>
  </si>
  <si>
    <t>Стеллаж кухонный многоцелевой 1500х400х1800 перфорированная полка, стойки из профиля 40х40</t>
  </si>
  <si>
    <t>Стеллаж кухонный многоцелевой 1500х500х1800 перфорированная полка, стойки из профиля 40х40</t>
  </si>
  <si>
    <t>Стеллаж кухонный многоцелевой 1500х600х1800 перфорированная полка, стойки из профиля 40х40</t>
  </si>
  <si>
    <t>Стеллаж кухонный многоцелевой 1600х400х1800 перфорированная полка, стойки из профиля 40х40</t>
  </si>
  <si>
    <t>Стеллаж кухонный многоцелевой 1600х500х1800 перфорированная полка, стойки из профиля 40х40</t>
  </si>
  <si>
    <t>Стеллаж кухонный многоцелевой 1600х600х1800 перфорированная полка, стойки из профиля 40х40</t>
  </si>
  <si>
    <t>Стеллаж кухонный многоцелевой 1700х400х1800 перфорированная полка, стойки из профиля 40х40</t>
  </si>
  <si>
    <t>Стеллаж кухонный многоцелевой 1700х500х1800 перфорированная полка, стойки из профиля 40х40</t>
  </si>
  <si>
    <t>Стеллаж кухонный многоцелевой 1700х600х1800 перфорированная полка, стойки из профиля 40х40</t>
  </si>
  <si>
    <t>Стеллаж кухонный многоцелевой 1800х400х1800 перфорированная полка, стойки из профиля 40х40</t>
  </si>
  <si>
    <t>Стеллаж кухонный многоцелевой 1800х500х1800 перфорированная полка, стойки из профиля 40х40</t>
  </si>
  <si>
    <t>Стеллаж кухонный многоцелевой 1800х600х1800 перфорированная полка, стойки из профиля 40х40</t>
  </si>
  <si>
    <t>Стеллаж кухонный многоцелевой 1900х400х1800 перфорированная полка, стойки из профиля 40х40</t>
  </si>
  <si>
    <t>Стеллаж кухонный многоцелевой 1900х500х1800 перфорированная полка, стойки из профиля 40х40</t>
  </si>
  <si>
    <t>Стеллаж кухонный многоцелевой 1900х600х1800 перфорированная полка, стойки из профиля 40х40</t>
  </si>
  <si>
    <t>Стеллаж кухонный многоцелевой 2000х400х1800 перфорированная полка, стойки из профиля 40х40</t>
  </si>
  <si>
    <t>Стеллаж кухонный многоцелевой 2000х500х1800 перфорированная полка, стойки из профиля 40х40</t>
  </si>
  <si>
    <t>Стеллаж кухонный многоцелевой 2000х600х1800 перфорированная полка, стойки из профиля 40х40</t>
  </si>
  <si>
    <t>Стеллаж кухонный многоцелевой 400х400х1800 перфорированная полка, стойки из профиля 40х40</t>
  </si>
  <si>
    <t>Стеллаж кухонный многоцелевой 400х500х1800 перфорированная полка, стойки из профиля 40х40</t>
  </si>
  <si>
    <t>Стеллаж кухонный многоцелевой 400х600х1800 перфорированная полка, стойки из профиля 40х40</t>
  </si>
  <si>
    <t>Стеллаж кухонный многоцелевой 500х400х1800 перфорированная полка, стойки из профиля 40х40</t>
  </si>
  <si>
    <t>Стеллаж кухонный многоцелевой 500х500х1800 перфорированная полка, стойки из профиля 40х40</t>
  </si>
  <si>
    <t>Стеллаж кухонный многоцелевой 500х600х1800 перфорированная полка, стойки из профиля 40х40</t>
  </si>
  <si>
    <t>Стеллаж кухонный многоцелевой 600х400х1800 перфорированная полка, стойки из профиля 40х40</t>
  </si>
  <si>
    <t>Стеллаж кухонный многоцелевой 600х500х1800 перфорированная полка, стойки из профиля 40х40</t>
  </si>
  <si>
    <t>Стеллаж кухонный многоцелевой 600х600х1800 перфорированная полка, стойки из профиля 40х40</t>
  </si>
  <si>
    <t>Стеллаж кухонный многоцелевой 700х400х1800 перфорированная полка, стойки из профиля 40х40</t>
  </si>
  <si>
    <t>Стеллаж кухонный многоцелевой 700х500х1800 перфорированная полка, стойки из профиля 40х40</t>
  </si>
  <si>
    <t>Стеллаж кухонный многоцелевой 700х600х1800 перфорированная полка, стойки из профиля 40х40</t>
  </si>
  <si>
    <t>Стеллаж кухонный многоцелевой 800х400х1800 перфорированная полка, стойки из профиля 40х40</t>
  </si>
  <si>
    <t>Стеллаж кухонный многоцелевой 800х500х1800 перфорированная полка, стойки из профиля 40х40</t>
  </si>
  <si>
    <t>Стеллаж кухонный многоцелевой 800х600х1800 перфорированная полка, стойки из профиля 40х40</t>
  </si>
  <si>
    <t>Стеллаж кухонный многоцелевой 900х400х1800 перфорированная полка, стойки из профиля 40х40</t>
  </si>
  <si>
    <t>Стеллаж кухонный многоцелевой 900х500х1800 перфорированная полка, стойки из профиля 40х40</t>
  </si>
  <si>
    <t>Стеллаж кухонный многоцелевой 900х600х1800 перфорированная полка, стойки из профиля 40х40</t>
  </si>
  <si>
    <t>Стеллаж кухонный многоцелевой 1000х400х1800 сплошная полка, стойки из профиля 40х20</t>
  </si>
  <si>
    <t>Стеллаж кухонный многоцелевой 1000х500х1800 сплошная полка, стойки из профиля 40х20</t>
  </si>
  <si>
    <t>Стеллаж кухонный многоцелевой 1000х600х1800 сплошная полка, стойки из профиля 40х20</t>
  </si>
  <si>
    <t>Стеллаж кухонный многоцелевой 1100х400х1800 сплошная полка, стойки из профиля 40х20</t>
  </si>
  <si>
    <t>Стеллаж кухонный многоцелевой 1100х500х1800 сплошная полка, стойки из профиля 40х20</t>
  </si>
  <si>
    <t>Стеллаж кухонный многоцелевой 1100х600х1800 сплошная полка, стойки из профиля 40х20</t>
  </si>
  <si>
    <t>Стеллаж кухонный многоцелевой 1200х400х1800 сплошная полка, стойки из профиля 40х20</t>
  </si>
  <si>
    <t>Стеллаж кухонный многоцелевой 1200х500х1800 сплошная полка, стойки из профиля 40х20</t>
  </si>
  <si>
    <t>Стеллаж кухонный многоцелевой 1200х600х1800 сплошная полка, стойки из профиля 40х20</t>
  </si>
  <si>
    <t>Стеллаж кухонный многоцелевой 1300х400х1800 сплошная полка, стойки из профиля 40х20</t>
  </si>
  <si>
    <t>Стеллаж кухонный многоцелевой 1300х500х1800 сплошная полка, стойки из профиля 40х20</t>
  </si>
  <si>
    <t>Стеллаж кухонный многоцелевой 1300х600х1800 сплошная полка, стойки из профиля 40х20</t>
  </si>
  <si>
    <t>Стеллаж кухонный многоцелевой 1400х400х1800 сплошная полка, стойки из профиля 40х20</t>
  </si>
  <si>
    <t>Стеллаж кухонный многоцелевой 1400х500х1800 сплошная полка, стойки из профиля 40х20</t>
  </si>
  <si>
    <t>Стеллаж кухонный многоцелевой 1400х600х1800 сплошная полка, стойки из профиля 40х20</t>
  </si>
  <si>
    <t>Стеллаж кухонный многоцелевой 1500х400х1800 сплошная полка, стойки из профиля 40х20</t>
  </si>
  <si>
    <t>Стеллаж кухонный многоцелевой 1500х500х1800 сплошная полка, стойки из профиля 40х20</t>
  </si>
  <si>
    <t>Стеллаж кухонный многоцелевой 1500х600х1800 сплошная полка, стойки из профиля 40х20</t>
  </si>
  <si>
    <t>Стеллаж кухонный многоцелевой 1600х400х1800 сплошная полка, стойки из профиля 40х20</t>
  </si>
  <si>
    <t>Стеллаж кухонный многоцелевой 1600х500х1800 сплошная полка, стойки из профиля 40х20</t>
  </si>
  <si>
    <t>Стеллаж кухонный многоцелевой 1600х600х1800 сплошная полка, стойки из профиля 40х20</t>
  </si>
  <si>
    <t>Стеллаж кухонный многоцелевой 1700х400х1800 сплошная полка, стойки из профиля 40х20</t>
  </si>
  <si>
    <t>Стеллаж кухонный многоцелевой 1700х500х1800 сплошная полка, стойки из профиля 40х20</t>
  </si>
  <si>
    <t>Стеллаж кухонный многоцелевой 1700х600х1800 сплошная полка, стойки из профиля 40х20</t>
  </si>
  <si>
    <t>Стеллаж кухонный многоцелевой 1800х400х1800 сплошная полка, стойки из профиля 40х20</t>
  </si>
  <si>
    <t>Стеллаж кухонный многоцелевой 1800х500х1800 сплошная полка, стойки из профиля 40х20</t>
  </si>
  <si>
    <t>Стеллаж кухонный многоцелевой 1800х600х1800 сплошная полка, стойки из профиля 40х20</t>
  </si>
  <si>
    <t>Стеллаж кухонный многоцелевой 1900х400х1800 сплошная полка, стойки из профиля 40х20</t>
  </si>
  <si>
    <t>Стеллаж кухонный многоцелевой 1900х500х1800 сплошная полка, стойки из профиля 40х20</t>
  </si>
  <si>
    <t>Стеллаж кухонный многоцелевой 1900х600х1800 сплошная полка, стойки из профиля 40х20</t>
  </si>
  <si>
    <t>Стеллаж кухонный многоцелевой 2000х400х1800 сплошная полка, стойки из профиля 40х20</t>
  </si>
  <si>
    <t>Стеллаж кухонный многоцелевой 2000х500х1800 сплошная полка, стойки из профиля 40х20</t>
  </si>
  <si>
    <t>Стеллаж кухонный многоцелевой 2000х600х1800 сплошная полка, стойки из профиля 40х20</t>
  </si>
  <si>
    <t>Стеллаж кухонный многоцелевой 400х400х1800 сплошная полка, стойки из профиля 40х20</t>
  </si>
  <si>
    <t>Стеллаж кухонный многоцелевой 400х500х1800 сплошная полка, стойки из профиля 40х20</t>
  </si>
  <si>
    <t>Стеллаж кухонный многоцелевой 400х600х1800 сплошная полка, стойки из профиля 40х20</t>
  </si>
  <si>
    <t>Стеллаж кухонный многоцелевой 500х400х1800 сплошная полка, стойки из профиля 40х20</t>
  </si>
  <si>
    <t>Стеллаж кухонный многоцелевой 500х500х1800 сплошная полка, стойки из профиля 40х20</t>
  </si>
  <si>
    <t>Стеллаж кухонный многоцелевой 500х600х1800 сплошная полка, стойки из профиля 40х20</t>
  </si>
  <si>
    <t>Стеллаж кухонный многоцелевой 600х400х1800 сплошная полка, стойки из профиля 40х20</t>
  </si>
  <si>
    <t>Стеллаж кухонный многоцелевой 600х500х1800 сплошная полка, стойки из профиля 40х20</t>
  </si>
  <si>
    <t>Стеллаж кухонный многоцелевой 600х600х1800 сплошная полка, стойки из профиля 40х20</t>
  </si>
  <si>
    <t>Стеллаж кухонный многоцелевой 700х400х1800 сплошная полка, стойки из профиля 40х20</t>
  </si>
  <si>
    <t>Стеллаж кухонный многоцелевой 700х500х1800 сплошная полка, стойки из профиля 40х20</t>
  </si>
  <si>
    <t>Стеллаж кухонный многоцелевой 700х600х1800 сплошная полка, стойки из профиля 40х20</t>
  </si>
  <si>
    <t>Стеллаж кухонный многоцелевой 800х400х1800 сплошная полка, стойки из профиля 40х20</t>
  </si>
  <si>
    <t>Стеллаж кухонный многоцелевой 800х500х1800 сплошная полка, стойки из профиля 40х20</t>
  </si>
  <si>
    <t>Стеллаж кухонный многоцелевой 800х600х1800 сплошная полка, стойки из профиля 40х20</t>
  </si>
  <si>
    <t>Стеллаж кухонный многоцелевой 900х400х1800 сплошная полка, стойки из профиля 40х20</t>
  </si>
  <si>
    <t>Стеллаж кухонный многоцелевой 900х500х1800 сплошная полка, стойки из профиля 40х20</t>
  </si>
  <si>
    <t>Стеллаж кухонный многоцелевой 900х600х1800 сплошная полка, стойки из профиля 40х20</t>
  </si>
  <si>
    <t>Стеллаж кухонный многоцелевой 1000х400х1800 перфорированная полка, стойки из профиля 40х20</t>
  </si>
  <si>
    <t>Стеллаж кухонный многоцелевой 1000х500х1800 перфорированная полка, стойки из профиля 40х20</t>
  </si>
  <si>
    <t>Стеллаж кухонный многоцелевой 1000х600х1800 перфорированная полка, стойки из профиля 40х20</t>
  </si>
  <si>
    <t>Стеллаж кухонный многоцелевой 1100х400х1800 перфорированная полка, стойки из профиля 40х20</t>
  </si>
  <si>
    <t>Стеллаж кухонный многоцелевой 1100х500х1800 перфорированная полка, стойки из профиля 40х20</t>
  </si>
  <si>
    <t>Стеллаж кухонный многоцелевой 1100х600х1800 перфорированная полка, стойки из профиля 40х20</t>
  </si>
  <si>
    <t>Стеллаж кухонный многоцелевой 1200х400х1800 перфорированная полка, стойки из профиля 40х20</t>
  </si>
  <si>
    <t>Стеллаж кухонный многоцелевой 1200х500х1800 перфорированная полка, стойки из профиля 40х20</t>
  </si>
  <si>
    <t>Стеллаж кухонный многоцелевой 1200х600х1800 перфорированная полка, стойки из профиля 40х20</t>
  </si>
  <si>
    <t>Стеллаж кухонный многоцелевой 1300х400х1800 перфорированная полка, стойки из профиля 40х20</t>
  </si>
  <si>
    <t>Стеллаж кухонный многоцелевой 1300х500х1800 перфорированная полка, стойки из профиля 40х20</t>
  </si>
  <si>
    <t>Стеллаж кухонный многоцелевой 1300х600х1800 перфорированная полка, стойки из профиля 40х20</t>
  </si>
  <si>
    <t>Стеллаж кухонный многоцелевой 1400х400х1800 перфорированная полка, стойки из профиля 40х20</t>
  </si>
  <si>
    <t>Стеллаж кухонный многоцелевой 1400х500х1800 перфорированная полка, стойки из профиля 40х20</t>
  </si>
  <si>
    <t>Стеллаж кухонный многоцелевой 1400х600х1800 перфорированная полка, стойки из профиля 40х20</t>
  </si>
  <si>
    <t>Стеллаж кухонный многоцелевой 1500х400х1800 перфорированная полка, стойки из профиля 40х20</t>
  </si>
  <si>
    <t>Стеллаж кухонный многоцелевой 1500х500х1800 перфорированная полка, стойки из профиля 40х20</t>
  </si>
  <si>
    <t>Стеллаж кухонный многоцелевой 1500х600х1800 перфорированная полка, стойки из профиля 40х20</t>
  </si>
  <si>
    <t>Стеллаж кухонный многоцелевой 1600х400х1800 перфорированная полка, стойки из профиля 40х20</t>
  </si>
  <si>
    <t>Стеллаж кухонный многоцелевой 1600х500х1800 перфорированная полка, стойки из профиля 40х20</t>
  </si>
  <si>
    <t>Стеллаж кухонный многоцелевой 1600х600х1800 перфорированная полка, стойки из профиля 40х20</t>
  </si>
  <si>
    <t>Стеллаж кухонный многоцелевой 1700х400х1800 перфорированная полка, стойки из профиля 40х20</t>
  </si>
  <si>
    <t>Стеллаж кухонный многоцелевой 1700х500х1800 перфорированная полка, стойки из профиля 40х20</t>
  </si>
  <si>
    <t>Стеллаж кухонный многоцелевой 1700х600х1800 перфорированная полка, стойки из профиля 40х20</t>
  </si>
  <si>
    <t>Стеллаж кухонный многоцелевой 1800х400х1800 перфорированная полка, стойки из профиля 40х20</t>
  </si>
  <si>
    <t>Стеллаж кухонный многоцелевой 1800х500х1800 перфорированная полка, стойки из профиля 40х20</t>
  </si>
  <si>
    <t>Стеллаж кухонный многоцелевой 1800х600х1800 перфорированная полка, стойки из профиля 40х20</t>
  </si>
  <si>
    <t>Стеллаж кухонный многоцелевой 1900х400х1800 перфорированная полка, стойки из профиля 40х20</t>
  </si>
  <si>
    <t>Стеллаж кухонный многоцелевой 1900х500х1800 перфорированная полка, стойки из профиля 40х20</t>
  </si>
  <si>
    <t>Стеллаж кухонный многоцелевой 1900х600х1800 перфорированная полка, стойки из профиля 40х20</t>
  </si>
  <si>
    <t>Стеллаж кухонный многоцелевой 2000х400х1800 перфорированная полка, стойки из профиля 40х20</t>
  </si>
  <si>
    <t>Стеллаж кухонный многоцелевой 2000х500х1800 перфорированная полка, стойки из профиля 40х20</t>
  </si>
  <si>
    <t>Стеллаж кухонный многоцелевой 2000х600х1800 перфорированная полка, стойки из профиля 40х20</t>
  </si>
  <si>
    <t>Стеллаж кухонный многоцелевой 400х400х1800 перфорированная полка, стойки из профиля 40х20</t>
  </si>
  <si>
    <t>Стеллаж кухонный многоцелевой 400х500х1800 перфорированная полка, стойки из профиля 40х20</t>
  </si>
  <si>
    <t>Стеллаж кухонный многоцелевой 400х600х1800 перфорированная полка, стойки из профиля 40х20</t>
  </si>
  <si>
    <t>Стеллаж кухонный многоцелевой 500х400х1800 перфорированная полка, стойки из профиля 40х20</t>
  </si>
  <si>
    <t>Стеллаж кухонный многоцелевой 500х500х1800 перфорированная полка, стойки из профиля 40х20</t>
  </si>
  <si>
    <t>Стеллаж кухонный многоцелевой 500х600х1800 перфорированная полка, стойки из профиля 40х20</t>
  </si>
  <si>
    <t>Стеллаж кухонный многоцелевой 600х400х1800 перфорированная полка, стойки из профиля 40х20</t>
  </si>
  <si>
    <t>Стеллаж кухонный многоцелевой 600х500х1800 перфорированная полка, стойки из профиля 40х20</t>
  </si>
  <si>
    <t>Стеллаж кухонный многоцелевой 600х600х1800 перфорированная полка, стойки из профиля 40х20</t>
  </si>
  <si>
    <t>Стеллаж кухонный многоцелевой 700х400х1800 перфорированная полка, стойки из профиля 40х20</t>
  </si>
  <si>
    <t>Стеллаж кухонный многоцелевой 700х500х1800 перфорированная полка, стойки из профиля 40х20</t>
  </si>
  <si>
    <t>Стеллаж кухонный многоцелевой 700х600х1800 перфорированная полка, стойки из профиля 40х20</t>
  </si>
  <si>
    <t>Стеллаж кухонный многоцелевой 800х400х1800 перфорированная полка, стойки из профиля 40х20</t>
  </si>
  <si>
    <t>Стеллаж кухонный многоцелевой 800х500х1800 перфорированная полка, стойки из профиля 40х20</t>
  </si>
  <si>
    <t>Стеллаж кухонный многоцелевой 800х600х1800 перфорированная полка, стойки из профиля 40х20</t>
  </si>
  <si>
    <t>Стеллаж кухонный многоцелевой 900х400х1800 перфорированная полка, стойки из профиля 40х20</t>
  </si>
  <si>
    <t>Стеллаж кухонный многоцелевой 900х500х1800 перфорированная полка, стойки из профиля 40х20</t>
  </si>
  <si>
    <t>Стеллаж кухонный многоцелевой 900х600х1800 перфорированная полка, стойки из профиля 40х20</t>
  </si>
  <si>
    <t>400х400х1800</t>
  </si>
  <si>
    <t>400х500х1800</t>
  </si>
  <si>
    <t>400х600х1800</t>
  </si>
  <si>
    <t>500х400х1800</t>
  </si>
  <si>
    <t>500х500х1800</t>
  </si>
  <si>
    <t>500х600х1800</t>
  </si>
  <si>
    <t>Стойки из профильной трубы 40х20</t>
  </si>
  <si>
    <t>Стойки из профильной трубы 40х40</t>
  </si>
  <si>
    <t>Стол производственный  400х600х850 обвязка с 4-х сторон</t>
  </si>
  <si>
    <t>Стол производственный  400х700х850 обвязка с 4-х сторон</t>
  </si>
  <si>
    <t>Стол производственный  500х600х850 обвязка с 4-х сторон</t>
  </si>
  <si>
    <t>Стол производственный  500х700х850 обвязка с 4-х сторон</t>
  </si>
  <si>
    <t>Стол производственный  600х600х850 обвязка с 4-х сторон</t>
  </si>
  <si>
    <t>Стол производственный  600х700х850 обвязка с 4-х сторон</t>
  </si>
  <si>
    <t>Стол производственный  700х600х850 обвязка с 4-х сторон</t>
  </si>
  <si>
    <t>Стол производственный  700х700х850 обвязка с 4-х сторон</t>
  </si>
  <si>
    <t>Стол производственный  800х600х850 обвязка с 4-х сторон</t>
  </si>
  <si>
    <t>Стол производственный  800х700х850 обвязка с 4-х сторон</t>
  </si>
  <si>
    <t>Стол производственный  900х600х850 обвязка с 4-х сторон</t>
  </si>
  <si>
    <t>Стол производственный  900х700х850 обвязка с 4-х сторон</t>
  </si>
  <si>
    <t>Стол производственный  1000х600х850 обвязка с 4-х сторон</t>
  </si>
  <si>
    <t>Стол производственный  1000х700х850 обвязка с 4-х сторон</t>
  </si>
  <si>
    <t>Стол производственный  1100х600х850 обвязка с 4-х сторон</t>
  </si>
  <si>
    <t>Стол производственный  1100х700х850 обвязка с 4-х сторон</t>
  </si>
  <si>
    <t>Стол производственный  1200х600х850 обвязка с 4-х сторон</t>
  </si>
  <si>
    <t>Стол производственный  1200х700х850 обвязка с 4-х сторон</t>
  </si>
  <si>
    <t>Стол производственный  1300х600х850 обвязка с 4-х сторон</t>
  </si>
  <si>
    <t>Стол производственный  1300х700х850 обвязка с 4-х сторон</t>
  </si>
  <si>
    <t>Стол производственный  1400х600х850 обвязка с 4-х сторон</t>
  </si>
  <si>
    <t>Стол производственный  1400х700х850 обвязка с 4-х сторон</t>
  </si>
  <si>
    <t>Стол производственный  1500х600х850 обвязка с 4-х сторон</t>
  </si>
  <si>
    <t>Стол производственный  1500х700х850 обвязка с 4-х сторон</t>
  </si>
  <si>
    <t>Стол производственный  1600х600х850 обвязка с 4-х сторон</t>
  </si>
  <si>
    <t>Стол производственный  1600х700х850 обвязка с 4-х сторон</t>
  </si>
  <si>
    <t>Стол производственный  1700х600х850 обвязка с 4-х сторон</t>
  </si>
  <si>
    <t>Стол производственный  1700х700х850 обвязка с 4-х сторон</t>
  </si>
  <si>
    <t>Стол производственный  1800х600х850 обвязка с 4-х сторон</t>
  </si>
  <si>
    <t>Стол производственный  1800х700х850 обвязка с 4-х сторон</t>
  </si>
  <si>
    <t>Стол производственный  1900х600х850 обвязка с 4-х сторон</t>
  </si>
  <si>
    <t>Стол производственный  1900х700х850 обвязка с 4-х сторон</t>
  </si>
  <si>
    <t>Стол производственный  2000х600х850 обвязка с 4-х сторон</t>
  </si>
  <si>
    <t>Стол производственный  2000х700х850 обвязка с 4-х сторон</t>
  </si>
  <si>
    <t>Стол производственный  400х600х850 обвязка с 4-х сторон каркас уголок 40х40</t>
  </si>
  <si>
    <t>Стол производственный  400х700х850 обвязка с 4-х сторон каркас уголок 40х40</t>
  </si>
  <si>
    <t>Стол производственный  500х600х850 обвязка с 4-х сторон каркас уголок 40х40</t>
  </si>
  <si>
    <t>Стол производственный  500х700х850 обвязка с 4-х сторон каркас уголок 40х40</t>
  </si>
  <si>
    <t>Стол производственный  600х600х850 обвязка с 4-х сторон каркас уголок 40х40</t>
  </si>
  <si>
    <t>Стол производственный  600х700х850 обвязка с 4-х сторон каркас уголок 40х40</t>
  </si>
  <si>
    <t>Стол производственный  700х600х850 обвязка с 4-х сторон каркас уголок 40х40</t>
  </si>
  <si>
    <t>Стол производственный  700х700х850 обвязка с 4-х сторон каркас уголок 40х40</t>
  </si>
  <si>
    <t>Стол производственный  800х600х850 обвязка с 4-х сторон каркас уголок 40х40</t>
  </si>
  <si>
    <t>Стол производственный  800х700х850 обвязка с 4-х сторон каркас уголок 40х40</t>
  </si>
  <si>
    <t>Стол производственный  900х600х850 обвязка с 4-х сторон каркас уголок 40х40</t>
  </si>
  <si>
    <t>Стол производственный  900х700х850 обвязка с 4-х сторон каркас уголок 40х40</t>
  </si>
  <si>
    <t>Стол производственный  1000х600х850 обвязка с 4-х сторон каркас уголок 40х40</t>
  </si>
  <si>
    <t>Стол производственный  1000х700х850 обвязка с 4-х сторон каркас уголок 40х40</t>
  </si>
  <si>
    <t>Стол производственный  1100х600х850 обвязка с 4-х сторон каркас уголок 40х40</t>
  </si>
  <si>
    <t>Стол производственный  1100х700х850 обвязка с 4-х сторон каркас уголок 40х40</t>
  </si>
  <si>
    <t>Стол производственный  1200х600х850 обвязка с 4-х сторон каркас уголок 40х40</t>
  </si>
  <si>
    <t>Стол производственный  1200х700х850 обвязка с 4-х сторон каркас уголок 40х40</t>
  </si>
  <si>
    <t>Стол производственный  1300х600х850 обвязка с 4-х сторон каркас уголок 40х40</t>
  </si>
  <si>
    <t>Стол производственный  1300х700х850 обвязка с 4-х сторон каркас уголок 40х40</t>
  </si>
  <si>
    <t>Стол производственный  1400х600х850 обвязка с 4-х сторон каркас уголок 40х40</t>
  </si>
  <si>
    <t>Стол производственный  1400х700х850 обвязка с 4-х сторон каркас уголок 40х40</t>
  </si>
  <si>
    <t>Стол производственный  1500х600х850 обвязка с 4-х сторон каркас уголок 40х40</t>
  </si>
  <si>
    <t>Стол производственный  1500х700х850 обвязка с 4-х сторон каркас уголок 40х40</t>
  </si>
  <si>
    <t>Стол производственный  1600х600х850 обвязка с 4-х сторон каркас уголок 40х40</t>
  </si>
  <si>
    <t>Стол производственный  1600х700х850 обвязка с 4-х сторон каркас уголок 40х40</t>
  </si>
  <si>
    <t>Стол производственный  1700х600х850 обвязка с 4-х сторон каркас уголок 40х40</t>
  </si>
  <si>
    <t>Стол производственный  1700х700х850 обвязка с 4-х сторон каркас уголок 40х40</t>
  </si>
  <si>
    <t>Стол производственный  1800х600х850 обвязка с 4-х сторон каркас уголок 40х40</t>
  </si>
  <si>
    <t>Стол производственный  1800х700х850 обвязка с 4-х сторон каркас уголок 40х40</t>
  </si>
  <si>
    <t>Стол производственный  1900х600х850 обвязка с 4-х сторон каркас уголок 40х40</t>
  </si>
  <si>
    <t>Стол производственный  1900х700х850 обвязка с 4-х сторон каркас уголок 40х40</t>
  </si>
  <si>
    <t>Стол производственный  2000х600х850 обвязка с 4-х сторон каркас уголок 40х40</t>
  </si>
  <si>
    <t>Стол производственный  2000х700х850 обвязка с 4-х сторон каркас уголок 40х40</t>
  </si>
  <si>
    <t>СТППЧ-4/6-ОБ</t>
  </si>
  <si>
    <t>СТППЧ-4/7-ОБ</t>
  </si>
  <si>
    <t>СТППЧ-5/6-ОБ</t>
  </si>
  <si>
    <t>СТППЧ-5/7-ОБ</t>
  </si>
  <si>
    <t>СТППЧ-6/6-ОБ</t>
  </si>
  <si>
    <t>СТППЧ-6/7-ОБ</t>
  </si>
  <si>
    <t>СТППЧ-7/6-ОБ</t>
  </si>
  <si>
    <t>СТППЧ-7/7-ОБ</t>
  </si>
  <si>
    <t>СТППЧ-8/6-ОБ</t>
  </si>
  <si>
    <t>СТППЧ-8/7-ОБ</t>
  </si>
  <si>
    <t>СТППЧ-9/6-ОБ</t>
  </si>
  <si>
    <t>СТППЧ-9/7-ОБ</t>
  </si>
  <si>
    <t>СТППЧ-10/6-ОБ</t>
  </si>
  <si>
    <t>СТППЧ-10/7-ОБ</t>
  </si>
  <si>
    <t>СТППЧ-11/6-ОБ</t>
  </si>
  <si>
    <t>СТППЧ-11/7-ОБ</t>
  </si>
  <si>
    <t>СТППЧ-12/6-ОБ</t>
  </si>
  <si>
    <t>СТППЧ-12/7-ОБ</t>
  </si>
  <si>
    <t>СТППЧ-13/6-ОБ</t>
  </si>
  <si>
    <t>СТППЧ-13/7-ОБ</t>
  </si>
  <si>
    <t>СТППЧ-14/6-ОБ</t>
  </si>
  <si>
    <t>СТППЧ-14/7-ОБ</t>
  </si>
  <si>
    <t>СТППЧ-15/6-ОБ</t>
  </si>
  <si>
    <t>СТППЧ-15/7-ОБ</t>
  </si>
  <si>
    <t>СТППЧ-16/6-ОБ</t>
  </si>
  <si>
    <t>СТППЧ-16/7-ОБ</t>
  </si>
  <si>
    <t>СТППЧ-17/6-ОБ</t>
  </si>
  <si>
    <t>СТППЧ-17/7-ОБ</t>
  </si>
  <si>
    <t>СТППЧ-18/6-ОБ</t>
  </si>
  <si>
    <t>СТППЧ-18/7-ОБ</t>
  </si>
  <si>
    <t>СТППЧ-19/6-ОБ</t>
  </si>
  <si>
    <t>СТППЧ-19/7-ОБ</t>
  </si>
  <si>
    <t>СТППЧ-20/6-ОБ</t>
  </si>
  <si>
    <t>СТППЧ-20/7-ОБ</t>
  </si>
  <si>
    <t>СТПУЧ-4/6-ОБ</t>
  </si>
  <si>
    <t>СТПУЧ-4/7-ОБ</t>
  </si>
  <si>
    <t>СТПУЧ-5/6-ОБ</t>
  </si>
  <si>
    <t>СТПУЧ-5/7-ОБ</t>
  </si>
  <si>
    <t>СТПУЧ-6/6-ОБ</t>
  </si>
  <si>
    <t>СТПУЧ-6/7-ОБ</t>
  </si>
  <si>
    <t>СТПУЧ-7/6-ОБ</t>
  </si>
  <si>
    <t>СТПУЧ-7/7-ОБ</t>
  </si>
  <si>
    <t>СТПУЧ-8/6-ОБ</t>
  </si>
  <si>
    <t>СТПУЧ-8/7-ОБ</t>
  </si>
  <si>
    <t>СТПУЧ-9/6-ОБ</t>
  </si>
  <si>
    <t>СТПУЧ-9/7-ОБ</t>
  </si>
  <si>
    <t>СТПУЧ-10/6-ОБ</t>
  </si>
  <si>
    <t>СТПУЧ-10/7-ОБ</t>
  </si>
  <si>
    <t>СТПУЧ-11/6-ОБ</t>
  </si>
  <si>
    <t>СТПУЧ-11/7-ОБ</t>
  </si>
  <si>
    <t>СТПУЧ-12/6-ОБ</t>
  </si>
  <si>
    <t>СТПУЧ-12/7-ОБ</t>
  </si>
  <si>
    <t>СТПУЧ-13/6-ОБ</t>
  </si>
  <si>
    <t>СТПУЧ-13/7-ОБ</t>
  </si>
  <si>
    <t>СТПУЧ-14/6-ОБ</t>
  </si>
  <si>
    <t>СТПУЧ-14/7-ОБ</t>
  </si>
  <si>
    <t>СТПУЧ-15/6-ОБ</t>
  </si>
  <si>
    <t>СТПУЧ-15/7-ОБ</t>
  </si>
  <si>
    <t>СТПУЧ-16/6-ОБ</t>
  </si>
  <si>
    <t>СТПУЧ-16/7-ОБ</t>
  </si>
  <si>
    <t>СТПУЧ-17/6-ОБ</t>
  </si>
  <si>
    <t>СТПУЧ-17/7-ОБ</t>
  </si>
  <si>
    <t>СТПУЧ-18/6-ОБ</t>
  </si>
  <si>
    <t>СТПУЧ-18/7-ОБ</t>
  </si>
  <si>
    <t>СТПУЧ-19/6-ОБ</t>
  </si>
  <si>
    <t>СТПУЧ-19/7-ОБ</t>
  </si>
  <si>
    <t>СТПУЧ-20/6-ОБ</t>
  </si>
  <si>
    <t>СТПУЧ-20/7-ОБ</t>
  </si>
  <si>
    <t>СКСПЧ-10/4/0,4/0,2/18-4П</t>
  </si>
  <si>
    <t>СКСПЧ-10/4/0,4/0,2/18-4С</t>
  </si>
  <si>
    <t>СКСПЧ-10/5/0,4/0,2/18-4П</t>
  </si>
  <si>
    <t>СКСПЧ-10/5/0,4/0,2/18-4С</t>
  </si>
  <si>
    <t>СКСПЧ-10/6/0,4/0,2/18-4П</t>
  </si>
  <si>
    <t>СКСПЧ-10/6/0,4/0,2/18-4С</t>
  </si>
  <si>
    <t>СКСПЧ-11/4/0,4/0,2/18-4П</t>
  </si>
  <si>
    <t>СКСПЧ-11/4/0,4/0,2/18-4С</t>
  </si>
  <si>
    <t>СКСПЧ-11/5/0,4/0,2/18-4П</t>
  </si>
  <si>
    <t>СКСПЧ-11/5/0,4/0,2/18-4С</t>
  </si>
  <si>
    <t>СКСПЧ-11/6/0,4/0,2/18-4П</t>
  </si>
  <si>
    <t>СКСПЧ-11/6/0,4/0,2/18-4С</t>
  </si>
  <si>
    <t>СКСПЧ-12/4/0,4/0,2/18-4П</t>
  </si>
  <si>
    <t>СКСПЧ-12/4/0,4/0,2/18-4С</t>
  </si>
  <si>
    <t>СКСПЧ-12/5/0,4/0,2/18-4П</t>
  </si>
  <si>
    <t>СКСПЧ-12/5/0,4/0,2/18-4С</t>
  </si>
  <si>
    <t>СКСПЧ-12/6/0,4/0,2/18-4П</t>
  </si>
  <si>
    <t>СКСПЧ-12/6/0,4/0,2/18-4С</t>
  </si>
  <si>
    <t>СКСПЧ-13/4/0,4/0,2/18-4П</t>
  </si>
  <si>
    <t>СКСПЧ-13/4/0,4/0,2/18-4С</t>
  </si>
  <si>
    <t>СКСПЧ-13/5/0,4/0,2/18-4П</t>
  </si>
  <si>
    <t>СКСПЧ-13/5/0,4/0,2/18-4С</t>
  </si>
  <si>
    <t>СКСПЧ-13/6/0,4/0,2/18-4П</t>
  </si>
  <si>
    <t>СКСПЧ-13/6/0,4/0,2/18-4С</t>
  </si>
  <si>
    <t>СКСПЧ-14/4/0,4/0,2/18-4П</t>
  </si>
  <si>
    <t>СКСПЧ-14/4/0,4/0,2/18-4С</t>
  </si>
  <si>
    <t>СКСПЧ-14/5/0,4/0,2/18-4П</t>
  </si>
  <si>
    <t>СКСПЧ-14/5/0,4/0,2/18-4С</t>
  </si>
  <si>
    <t>СКСПЧ-14/6/0,4/0,2/18-4П</t>
  </si>
  <si>
    <t>СКСПЧ-14/6/0,4/0,2/18-4С</t>
  </si>
  <si>
    <t>СКСПЧ-15/4/0,4/0,2/18-4П</t>
  </si>
  <si>
    <t>СКСПЧ-15/4/0,4/0,2/18-4С</t>
  </si>
  <si>
    <t>СКСПЧ-15/5/0,4/0,2/18-4П</t>
  </si>
  <si>
    <t>СКСПЧ-15/5/0,4/0,2/18-4С</t>
  </si>
  <si>
    <t>СКСПЧ-15/6/0,4/0,2/18-4П</t>
  </si>
  <si>
    <t>СКСПЧ-15/6/0,4/0,2/18-4С</t>
  </si>
  <si>
    <t>СКСПЧ-16/4/0,4/0,2/18-4П</t>
  </si>
  <si>
    <t>СКСПЧ-16/4/0,4/0,2/18-4С</t>
  </si>
  <si>
    <t>СКСПЧ-16/5/0,4/0,2/18-4П</t>
  </si>
  <si>
    <t>СКСПЧ-16/5/0,4/0,2/18-4С</t>
  </si>
  <si>
    <t>СКСПЧ-16/6/0,4/0,2/18-4П</t>
  </si>
  <si>
    <t>СКСПЧ-16/6/0,4/0,2/18-4С</t>
  </si>
  <si>
    <t>СКСПЧ-17/4/0,4/0,2/18-4П</t>
  </si>
  <si>
    <t>СКСПЧ-17/4/0,4/0,2/18-4С</t>
  </si>
  <si>
    <t>СКСПЧ-17/5/0,4/0,2/18-4П</t>
  </si>
  <si>
    <t>СКСПЧ-17/5/0,4/0,2/18-4С</t>
  </si>
  <si>
    <t>СКСПЧ-17/6/0,4/0,2/18-4П</t>
  </si>
  <si>
    <t>СКСПЧ-17/6/0,4/0,2/18-4С</t>
  </si>
  <si>
    <t>СКСПЧ-18/4/0,4/0,2/18-4П</t>
  </si>
  <si>
    <t>СКСПЧ-18/4/0,4/0,2/18-4С</t>
  </si>
  <si>
    <t>СКСПЧ-18/5/0,4/0,2/18-4П</t>
  </si>
  <si>
    <t>СКСПЧ-18/5/0,4/0,2/18-4С</t>
  </si>
  <si>
    <t>СКСПЧ-18/6/0,4/0,2/18-4П</t>
  </si>
  <si>
    <t>СКСПЧ-18/6/0,4/0,2/18-4С</t>
  </si>
  <si>
    <t>СКСПЧ-19/4/0,4/0,2/18-4П</t>
  </si>
  <si>
    <t>СКСПЧ-19/4/0,4/0,2/18-4С</t>
  </si>
  <si>
    <t>СКСПЧ-19/5/0,4/0,2/18-4П</t>
  </si>
  <si>
    <t>СКСПЧ-19/5/0,4/0,2/18-4С</t>
  </si>
  <si>
    <t>СКСПЧ-19/6/0,4/0,2/18-4П</t>
  </si>
  <si>
    <t>СКСПЧ-19/6/0,4/0,2/18-4С</t>
  </si>
  <si>
    <t>СКСПЧ-20/4/0,4/0,2/18-4П</t>
  </si>
  <si>
    <t>СКСПЧ-20/4/0,4/0,2/18-4С</t>
  </si>
  <si>
    <t>СКСПЧ-20/5/0,4/0,2/18-4П</t>
  </si>
  <si>
    <t>СКСПЧ-20/5/0,4/0,2/18-4С</t>
  </si>
  <si>
    <t>СКСПЧ-20/6/0,4/0,2/18-4П</t>
  </si>
  <si>
    <t>СКСПЧ-20/6/0,4/0,2/18-4С</t>
  </si>
  <si>
    <t>СКСПЧ-4/4/0,4/0,2/18-4П</t>
  </si>
  <si>
    <t>СКСПЧ-4/4/0,4/0,2/18-4С</t>
  </si>
  <si>
    <t>СКСПЧ-4/5/0,4/0,2/18-4П</t>
  </si>
  <si>
    <t>СКСПЧ-4/5/0,4/0,2/18-4С</t>
  </si>
  <si>
    <t>СКСПЧ-4/6/0,4/0,2/18-4П</t>
  </si>
  <si>
    <t>СКСПЧ-4/6/0,4/0,2/18-4С</t>
  </si>
  <si>
    <t>СКСПЧ-5/4/0,4/0,2/18-4П</t>
  </si>
  <si>
    <t>СКСПЧ-5/4/0,4/0,2/18-4С</t>
  </si>
  <si>
    <t>СКСПЧ-5/5/0,4/0,2/18-4П</t>
  </si>
  <si>
    <t>СКСПЧ-5/5/0,4/0,2/18-4С</t>
  </si>
  <si>
    <t>СКСПЧ-5/6/0,4/0,2/18-4П</t>
  </si>
  <si>
    <t>СКСПЧ-5/6/0,4/0,2/18-4С</t>
  </si>
  <si>
    <t>СКСПЧ-6/4/0,4/0,2/18-4П</t>
  </si>
  <si>
    <t>СКСПЧ-6/4/0,4/0,2/18-4С</t>
  </si>
  <si>
    <t>СКСПЧ-6/5/0,4/0,2/18-4П</t>
  </si>
  <si>
    <t>СКСПЧ-6/5/0,4/0,2/18-4С</t>
  </si>
  <si>
    <t>СКСПЧ-6/6/0,4/0,2/18-4П</t>
  </si>
  <si>
    <t>СКСПЧ-6/6/0,4/0,2/18-4С</t>
  </si>
  <si>
    <t>СКСПЧ-7/4/0,4/0,2/18-4П</t>
  </si>
  <si>
    <t>СКСПЧ-7/4/0,4/0,2/18-4С</t>
  </si>
  <si>
    <t>СКСПЧ-7/5/0,4/0,2/18-4П</t>
  </si>
  <si>
    <t>СКСПЧ-7/5/0,4/0,2/18-4С</t>
  </si>
  <si>
    <t>СКСПЧ-7/6/0,4/0,2/18-4П</t>
  </si>
  <si>
    <t>СКСПЧ-7/6/0,4/0,2/18-4С</t>
  </si>
  <si>
    <t>СКСПЧ-8/4/0,4/0,2/18-4П</t>
  </si>
  <si>
    <t>СКСПЧ-8/4/0,4/0,2/18-4С</t>
  </si>
  <si>
    <t>СКСПЧ-8/5/0,4/0,2/18-4П</t>
  </si>
  <si>
    <t>СКСПЧ-8/5/0,4/0,2/18-4С</t>
  </si>
  <si>
    <t>СКСПЧ-8/6/0,4/0,2/18-4П</t>
  </si>
  <si>
    <t>СКСПЧ-8/6/0,4/0,2/18-4С</t>
  </si>
  <si>
    <t>СКСПЧ-9/4/0,4/0,2/18-4П</t>
  </si>
  <si>
    <t>СКСПЧ-9/4/0,4/0,2/18-4С</t>
  </si>
  <si>
    <t>СКСПЧ-9/5/0,4/0,2/18-4П</t>
  </si>
  <si>
    <t>СКСПЧ-9/5/0,4/0,2/18-4С</t>
  </si>
  <si>
    <t>СКСПЧ-9/6/0,4/0,2/18-4П</t>
  </si>
  <si>
    <t>СКСПЧ-9/6/0,4/0,2/18-4С</t>
  </si>
  <si>
    <t>Стол производственый с столешницей из нержавеющей стали марки AISI 430 толщиной 0,8мм. Столешница усилена подложкой из фанеры толщиной 16 мм.  Сплошная полка и из нержавеющей стали марки AISI 430 толщиной 0,8мм. Ножки каркаса из профильной трубы 40х40 нержавеющей стали марки AISI 430 толщиной 1,2 мм. Регулируемые опоры. У производственного стола имеется съёмный борт из нержавеющей стали марки AISI 430 толщиной 0,8мм. Нагрузка на все изделие равнораспределенная 250 кг. Стол поставляется в разобранном виде. В упакованном виде изделие имеет габариты 415х615х115 мм. Вес  изделия 15 кг.</t>
  </si>
  <si>
    <t>Стол производственый с столешницей из нержавеющей стали марки AISI 430 толщиной 0,8мм. Столешница усилена подложкой из фанеры толщиной 16 мм.  Сплошная полка и из нержавеющей стали марки AISI 430 толщиной 0,8мм. Ножки каркаса из профильной трубы 40х40 нержавеющей стали марки AISI 430 толщиной 1,2 мм. Регулируемые опоры. У производственного стола имеется съёмный борт из нержавеющей стали марки AISI 430 толщиной 0,8мм. Нагрузка на все изделие равнораспределенная 250 кг. Стол поставляется в разобранном виде. В упакованном виде изделие имеет габариты 415х715х120 мм. Вес  изделия 17 кг.</t>
  </si>
  <si>
    <t>Стол производственый с столешницей из нержавеющей стали марки AISI 430 толщиной 0,8мм. Столешница усилена подложкой из фанеры толщиной 16 мм.  Сплошная полка и из нержавеющей стали марки AISI 430 толщиной 0,8мм. Ножки каркаса из профильной трубы 40х40 нержавеющей стали марки AISI 430 толщиной 1,2 мм. Регулируемые опоры. У производственного стола имеется съёмный борт из нержавеющей стали марки AISI 430 толщиной 0,8мм. Нагрузка на все изделие равнораспределенная 250 кг. Стол поставляется в разобранном виде. В упакованном виде изделие имеет габариты 515х615х115 мм. Вес  изделия 17 кг.</t>
  </si>
  <si>
    <t>Стол производственый с столешницей из нержавеющей стали марки AISI 430 толщиной 0,8мм. Столешница усилена подложкой из фанеры толщиной 16 мм.  Сплошная полка и из нержавеющей стали марки AISI 430 толщиной 0,8мм. Ножки каркаса из профильной трубы 40х40 нержавеющей стали марки AISI 430 толщиной 1,2 мм. Регулируемые опоры. У производственного стола имеется съёмный борт из нержавеющей стали марки AISI 430 толщиной 0,8мм. Нагрузка на все изделие равнораспределенная 250 кг. Стол поставляется в разобранном виде. В упакованном виде изделие имеет габариты 515х715х120 мм. Вес  изделия 19 кг.</t>
  </si>
  <si>
    <t>Стол производственый с столешницей из нержавеющей стали марки AISI 430 толщиной 0,8мм. Столешница усилена подложкой из фанеры толщиной 16 мм.  Сплошная полка и из нержавеющей стали марки AISI 430 толщиной 0,8мм. Ножки каркаса из профильной трубы 40х40 нержавеющей стали марки AISI 430 толщиной 1,2 мм. Регулируемые опоры. У производственного стола имеется съёмный борт из нержавеющей стали марки AISI 430 толщиной 0,8мм. Нагрузка на все изделие равнораспределенная 250 кг. Стол поставляется в разобранном виде. В упакованном виде изделие имеет габариты 615х615х115 мм. Вес  изделия 18 кг.</t>
  </si>
  <si>
    <t>Стол производственый с столешницей из нержавеющей стали марки AISI 430 толщиной 0,8мм. Столешница усилена подложкой из фанеры толщиной 16 мм.  Сплошная полка и из нержавеющей стали марки AISI 430 толщиной 0,8мм. Ножки каркаса из профильной трубы 40х40 нержавеющей стали марки AISI 430 толщиной 1,2 мм. Регулируемые опоры. У производственного стола имеется съёмный борт из нержавеющей стали марки AISI 430 толщиной 0,8мм. Нагрузка на все изделие равнораспределенная 250 кг. Стол поставляется в разобранном виде. В упакованном виде изделие имеет габариты 615х715х120 мм. Вес  изделия 21 кг.</t>
  </si>
  <si>
    <t>Стол производственый с столешницей из нержавеющей стали марки AISI 430 толщиной 0,8мм. Столешница усилена подложкой из фанеры толщиной 16 мм.  Сплошная полка и из нержавеющей стали марки AISI 430 толщиной 0,8мм. Ножки каркаса из профильной трубы 40х40 нержавеющей стали марки AISI 430 толщиной 1,2 мм. Регулируемые опоры. У производственного стола имеется съёмный борт из нержавеющей стали марки AISI 430 толщиной 0,8мм. Нагрузка на все изделие равнораспределенная 250 кг. Стол поставляется в разобранном виде. В упакованном виде изделие имеет габариты 715х615х115 мм. Вес  изделия 20 кг.</t>
  </si>
  <si>
    <t>Стол производственый с столешницей из нержавеющей стали марки AISI 430 толщиной 0,8мм. Столешница усилена подложкой из фанеры толщиной 16 мм.  Сплошная полка и из нержавеющей стали марки AISI 430 толщиной 0,8мм. Ножки каркаса из профильной трубы 40х40 нержавеющей стали марки AISI 430 толщиной 1,2 мм. Регулируемые опоры. У производственного стола имеется съёмный борт из нержавеющей стали марки AISI 430 толщиной 0,8мм. Нагрузка на все изделие равнораспределенная 250 кг. Стол поставляется в разобранном виде. В упакованном виде изделие имеет габариты 715х715х120 мм. Вес  изделия 22 кг.</t>
  </si>
  <si>
    <t>Стол производственый с столешницей из нержавеющей стали марки AISI 430 толщиной 0,8мм. Столешница усилена подложкой из фанеры толщиной 16 мм.  Сплошная полка и из нержавеющей стали марки AISI 430 толщиной 0,8мм. Ножки каркаса из профильной трубы 40х40 нержавеющей стали марки AISI 430 толщиной 1,2 мм. Регулируемые опоры. У производственного стола имеется съёмный борт из нержавеющей стали марки AISI 430 толщиной 0,8мм. Нагрузка на все изделие равнораспределенная 250 кг. Стол поставляется в разобранном виде. В упакованном виде изделие имеет габариты 815х615х115 мм. Вес  изделия 21 кг.</t>
  </si>
  <si>
    <t>Стол производственый с столешницей из нержавеющей стали марки AISI 430 толщиной 0,8мм. Столешница усилена подложкой из фанеры толщиной 16 мм.  Сплошная полка и из нержавеющей стали марки AISI 430 толщиной 0,8мм. Ножки каркаса из профильной трубы 40х40 нержавеющей стали марки AISI 430 толщиной 1,2 мм. Регулируемые опоры. У производственного стола имеется съёмный борт из нержавеющей стали марки AISI 430 толщиной 0,8мм. Нагрузка на все изделие равнораспределенная 250 кг. Стол поставляется в разобранном виде. В упакованном виде изделие имеет габариты 815х715х120 мм. Вес  изделия 25 кг.</t>
  </si>
  <si>
    <t>Стол производственый с столешницей из нержавеющей стали марки AISI 430 толщиной 0,8мм. Столешница усилена подложкой из фанеры толщиной 16 мм.  Сплошная полка и из нержавеющей стали марки AISI 430 толщиной 0,8мм. Ножки каркаса из профильной трубы 40х40 нержавеющей стали марки AISI 430 толщиной 1,2 мм. Регулируемые опоры. У производственного стола имеется съёмный борт из нержавеющей стали марки AISI 430 толщиной 0,8мм. Нагрузка на все изделие равнораспределенная 250 кг. Стол поставляется в разобранном виде. В упакованном виде изделие имеет габариты 915х612х115 мм. Вес  изделия 22 кг.</t>
  </si>
  <si>
    <t>Стол производственый с столешницей из нержавеющей стали марки AISI 430 толщиной 0,8мм. Столешница усилена подложкой из фанеры толщиной 16 мм.  Сплошная полка и из нержавеющей стали марки AISI 430 толщиной 0,8мм. Ножки каркаса из профильной трубы 40х40 нержавеющей стали марки AISI 430 толщиной 1,2 мм. Регулируемые опоры. У производственного стола имеется съёмный борт из нержавеющей стали марки AISI 430 толщиной 0,8мм. Нагрузка на все изделие равнораспределенная 250 кг. Стол поставляется в разобранном виде. В упакованном виде изделие имеет габариты 915х715х120 мм. Вес  изделия 25 кг.</t>
  </si>
  <si>
    <t>Стол производственый с столешницей из нержавеющей стали марки AISI 430 толщиной 0,8мм. Столешница усилена подложкой из фанеры толщиной 16 мм.  Сплошная полка и из нержавеющей стали марки AISI 430 толщиной 0,8мм. Ножки каркаса из профильной трубы 40х40 нержавеющей стали марки AISI 430 толщиной 1,2 мм. Регулируемые опоры. У производственного стола имеется съёмный борт из нержавеющей стали марки AISI 430 толщиной 0,8мм. Нагрузка на все изделие равнораспределенная 250 кг. Стол поставляется в разобранном виде. В упакованном виде изделие имеет габариты 1015х615х120 мм. Вес  изделия 26 кг.</t>
  </si>
  <si>
    <t>Стол производственый с столешницей из нержавеющей стали марки AISI 430 толщиной 0,8мм. Столешница усилена подложкой из фанеры толщиной 16 мм.  Сплошная полка и из нержавеющей стали марки AISI 430 толщиной 0,8мм. Ножки каркаса из профильной трубы 40х40 нержавеющей стали марки AISI 430 толщиной 1,2 мм. Регулируемые опоры. У производственного стола имеется съёмный борт из нержавеющей стали марки AISI 430 толщиной 0,8мм. Нагрузка на все изделие равнораспределенная 250 кг. Стол поставляется в разобранном виде. В упакованном виде изделие имеет габариты 1015х715х120 мм. Вес  изделия 29 кг.</t>
  </si>
  <si>
    <t>Стол производственый с столешницей из нержавеющей стали марки AISI 430 толщиной 0,8мм. Столешница усилена подложкой из фанеры толщиной 16 мм.  Сплошная полка и из нержавеющей стали марки AISI 430 толщиной 0,8мм. Ножки каркаса из профильной трубы 40х40 нержавеющей стали марки AISI 430 толщиной 1,2 мм. Регулируемые опоры. У производственного стола имеется съёмный борт из нержавеющей стали марки AISI 430 толщиной 0,8мм. Нагрузка на все изделие равнораспределенная 250 кг. Стол поставляется в разобранном виде. В упакованном виде изделие имеет габариты 1115х615х120 мм. Вес  изделия 26 кг.</t>
  </si>
  <si>
    <t>Стол производственый с столешницей из нержавеющей стали марки AISI 430 толщиной 0,8мм. Столешница усилена подложкой из фанеры толщиной 16 мм.  Сплошная полка и из нержавеющей стали марки AISI 430 толщиной 0,8мм. Ножки каркаса из профильной трубы 40х40 нержавеющей стали марки AISI 430 толщиной 1,2 мм. Регулируемые опоры. У производственного стола имеется съёмный борт из нержавеющей стали марки AISI 430 толщиной 0,8мм. Нагрузка на все изделие равнораспределенная 250 кг. Стол поставляется в разобранном виде. В упакованном виде изделие имеет габариты 1115х715х120 мм. Вес  изделия 30 кг.</t>
  </si>
  <si>
    <t>Стол производственый с столешницей из нержавеющей стали марки AISI 430 толщиной 0,8мм. Столешница усилена подложкой из фанеры толщиной 16 мм.  Сплошная полка и из нержавеющей стали марки AISI 430 толщиной 0,8мм. Ножки каркаса из профильной трубы 40х40 нержавеющей стали марки AISI 430 толщиной 1,2 мм. Регулируемые опоры. У производственного стола имеется съёмный борт из нержавеющей стали марки AISI 430 толщиной 0,8мм. Нагрузка на все изделие равнораспределенная 250 кг. Стол поставляется в разобранном виде. В упакованном виде изделие имеет габариты 1213х614х147 мм. Вес  изделия 28 кг.</t>
  </si>
  <si>
    <t>Стол производственый с столешницей из нержавеющей стали марки AISI 430 толщиной 0,8мм. Столешница усилена подложкой из фанеры толщиной 16 мм.  Сплошная полка и из нержавеющей стали марки AISI 430 толщиной 0,8мм. Ножки каркаса из профильной трубы 40х40 нержавеющей стали марки AISI 430 толщиной 1,2 мм. Регулируемые опоры. У производственного стола имеется съёмный борт из нержавеющей стали марки AISI 430 толщиной 0,8мм. Нагрузка на все изделие равнораспределенная 250 кг. Стол поставляется в разобранном виде. В упакованном виде изделие имеет габариты 1216х718х124 мм. Вес  изделия 32 кг.</t>
  </si>
  <si>
    <t>Стол производственый с столешницей из нержавеющей стали марки AISI 430 толщиной 0,8мм. Столешница усилена подложкой из фанеры толщиной 16 мм.  Сплошная полка и из нержавеющей стали марки AISI 430 толщиной 0,8мм. Ножки каркаса из профильной трубы 40х40 нержавеющей стали марки AISI 430 толщиной 1,2 мм. Регулируемые опоры. У производственного стола имеется съёмный борт из нержавеющей стали марки AISI 430 толщиной 0,8мм. Нагрузка на все изделие равнораспределенная 250 кг. Стол поставляется в разобранном виде. В упакованном виде изделие имеет габариты 1315х615х120 мм. Вес  изделия 30 кг.</t>
  </si>
  <si>
    <t>Стол производственый с столешницей из нержавеющей стали марки AISI 430 толщиной 0,8мм. Столешница усилена подложкой из фанеры толщиной 16 мм.  Сплошная полка и из нержавеющей стали марки AISI 430 толщиной 0,8мм. Ножки каркаса из профильной трубы 40х40 нержавеющей стали марки AISI 430 толщиной 1,2 мм. Регулируемые опоры. У производственного стола имеется съёмный борт из нержавеющей стали марки AISI 430 толщиной 0,8мм. Нагрузка на все изделие равнораспределенная 250 кг. Стол поставляется в разобранном виде. В упакованном виде изделие имеет габариты 1315х715х120 мм. Вес  изделия 33 кг.</t>
  </si>
  <si>
    <t>Стол производственый с столешницей из нержавеющей стали марки AISI 430 толщиной 0,8мм. Столешница усилена подложкой из фанеры толщиной 16 мм.  Сплошная полка и из нержавеющей стали марки AISI 430 толщиной 0,8мм. Ножки каркаса из профильной трубы 40х40 нержавеющей стали марки AISI 430 толщиной 1,2 мм. Регулируемые опоры. У производственного стола имеется съёмный борт из нержавеющей стали марки AISI 430 толщиной 0,8мм. Нагрузка на все изделие равнораспределенная 250 кг. Стол поставляется в разобранном виде. В упакованном виде изделие имеет габариты 1415х615х120 мм. Вес  изделия 32 кг.</t>
  </si>
  <si>
    <t>Стол производственый с столешницей из нержавеющей стали марки AISI 430 толщиной 0,8мм. Столешница усилена подложкой из фанеры толщиной 16 мм.  Сплошная полка и из нержавеющей стали марки AISI 430 толщиной 0,8мм. Ножки каркаса из профильной трубы 40х40 нержавеющей стали марки AISI 430 толщиной 1,2 мм. Регулируемые опоры. У производственного стола имеется съёмный борт из нержавеющей стали марки AISI 430 толщиной 0,8мм. Нагрузка на все изделие равнораспределенная 250 кг. Стол поставляется в разобранном виде. В упакованном виде изделие имеет габариты 1415х715х120 мм. Вес  изделия 37 кг.</t>
  </si>
  <si>
    <t>Стол производственый с столешницей из нержавеющей стали марки AISI 430 толщиной 0,8мм. Столешница усилена подложкой из фанеры толщиной 16 мм.  Сплошная полка и из нержавеющей стали марки AISI 430 толщиной 0,8мм. Ножки каркаса из профильной трубы 40х40 нержавеющей стали марки AISI 430 толщиной 1,2 мм. Регулируемые опоры. У производственного стола имеется съёмный борт из нержавеющей стали марки AISI 430 толщиной 0,8мм. Нагрузка на все изделие равнораспределенная 250 кг. Стол поставляется в разобранном виде. В упакованном виде изделие имеет габариты 1512х615х117 мм. Вес  изделия 34 кг.</t>
  </si>
  <si>
    <t>Стол производственый с столешницей из нержавеющей стали марки AISI 430 толщиной 0,8мм. Столешница усилена подложкой из фанеры толщиной 16 мм.  Сплошная полка и из нержавеющей стали марки AISI 430 толщиной 0,8мм. Ножки каркаса из профильной трубы 40х40 нержавеющей стали марки AISI 430 толщиной 1,2 мм. Регулируемые опоры. У производственного стола имеется съёмный борт из нержавеющей стали марки AISI 430 толщиной 0,8мм. Нагрузка на все изделие равнораспределенная 250 кг. Стол поставляется в разобранном виде. В упакованном виде изделие имеет габариты 1510х713х115 мм. Вес  изделия 38 кг.</t>
  </si>
  <si>
    <t>Стол производственый с столешницей из нержавеющей стали марки AISI 430 толщиной 0,8мм. Столешница усилена подложкой из фанеры толщиной 16 мм.  Сплошная полка и из нержавеющей стали марки AISI 430 толщиной 0,8мм. Ножки каркаса из профильной трубы 40х40 нержавеющей стали марки AISI 430 толщиной 1,2 мм. Регулируемые опоры. У производственного стола имеется съёмный борт из нержавеющей стали марки AISI 430 толщиной 0,8мм. Нагрузка на все изделие равнораспределенная 250 кг. Стол поставляется в разобранном виде. В упакованном виде изделие имеет габариты 1615х615х120 мм. Вес  изделия 36 кг.</t>
  </si>
  <si>
    <t>Стол производственый с столешницей из нержавеющей стали марки AISI 430 толщиной 0,8мм. Столешница усилена подложкой из фанеры толщиной 16 мм.  Сплошная полка и из нержавеющей стали марки AISI 430 толщиной 0,8мм. Ножки каркаса из профильной трубы 40х40 нержавеющей стали марки AISI 430 толщиной 1,2 мм. Регулируемые опоры. У производственного стола имеется съёмный борт из нержавеющей стали марки AISI 430 толщиной 0,8мм. Нагрузка на все изделие равнораспределенная 250 кг. Стол поставляется в разобранном виде. В упакованном виде изделие имеет габариты 1615х715х120 мм. Вес  изделия 40 кг.</t>
  </si>
  <si>
    <t>Стол производственый с столешницей из нержавеющей стали марки AISI 430 толщиной 0,8мм. Столешница усилена подложкой из фанеры толщиной 16 мм.  Сплошная полка и из нержавеющей стали марки AISI 430 толщиной 0,8мм. Ножки каркаса из профильной трубы 40х40 нержавеющей стали марки AISI 430 толщиной 1,2 мм. Регулируемые опоры. У производственного стола имеется съёмный борт из нержавеющей стали марки AISI 430 толщиной 0,8мм. Нагрузка на все изделие равнораспределенная 250 кг. Стол поставляется в разобранном виде. В упакованном виде изделие имеет габариты 1715х615х120 мм. Вес  изделия 37 кг.</t>
  </si>
  <si>
    <t>Стол производственый с столешницей из нержавеющей стали марки AISI 430 толщиной 0,8мм. Столешница усилена подложкой из фанеры толщиной 16 мм.  Сплошная полка и из нержавеющей стали марки AISI 430 толщиной 0,8мм. Ножки каркаса из профильной трубы 40х40 нержавеющей стали марки AISI 430 толщиной 1,2 мм. Регулируемые опоры. У производственного стола имеется съёмный борт из нержавеющей стали марки AISI 430 толщиной 0,8мм. Нагрузка на все изделие равнораспределенная 250 кг. Стол поставляется в разобранном виде. В упакованном виде изделие имеет габариты 1715х715х120 мм. Вес  изделия 42 кг.</t>
  </si>
  <si>
    <t>Стол производственый с столешницей из нержавеющей стали марки AISI 430 толщиной 0,8мм. Столешница усилена подложкой из фанеры толщиной 16 мм.  Сплошная полка и из нержавеющей стали марки AISI 430 толщиной 0,8мм. Ножки каркаса из профильной трубы 40х40 нержавеющей стали марки AISI 430 толщиной 1,2 мм. Регулируемые опоры. У производственного стола имеется съёмный борт из нержавеющей стали марки AISI 430 толщиной 0,8мм. Нагрузка на все изделие равнораспределенная 250 кг. Стол поставляется в разобранном виде. В упакованном виде изделие имеет габариты 1815х615х120 мм. Вес  изделия 38 кг.</t>
  </si>
  <si>
    <t>Стол производственый с столешницей из нержавеющей стали марки AISI 430 толщиной 0,8мм. Столешница усилена подложкой из фанеры толщиной 16 мм.  Сплошная полка и из нержавеющей стали марки AISI 430 толщиной 0,8мм. Ножки каркаса из профильной трубы 40х40 нержавеющей стали марки AISI 430 толщиной 1,2 мм. Регулируемые опоры. У производственного стола имеется съёмный борт из нержавеющей стали марки AISI 430 толщиной 0,8мм. Нагрузка на все изделие равнораспределенная 250 кг. Стол поставляется в разобранном виде. В упакованном виде изделие имеет габариты 1815х715х120 мм. Вес  изделия 44 кг.</t>
  </si>
  <si>
    <t>Стол производственый с столешницей из нержавеющей стали марки AISI 430 толщиной 0,8мм. Столешница усилена подложкой из фанеры толщиной 16 мм.  Сплошная полка и из нержавеющей стали марки AISI 430 толщиной 0,8мм. Ножки каркаса из профильной трубы 40х40 нержавеющей стали марки AISI 430 толщиной 1,2 мм. Регулируемые опоры. У производственного стола имеется съёмный борт из нержавеющей стали марки AISI 430 толщиной 0,8мм. Нагрузка на все изделие равнораспределенная 250 кг. Стол поставляется в разобранном виде. В упакованном виде изделие имеет габариты 1915х615х120 мм. Вес  изделия 40 кг.</t>
  </si>
  <si>
    <t>Стол производственый с столешницей из нержавеющей стали марки AISI 430 толщиной 0,8мм. Столешница усилена подложкой из фанеры толщиной 16 мм.  Сплошная полка и из нержавеющей стали марки AISI 430 толщиной 0,8мм. Ножки каркаса из профильной трубы 40х40 нержавеющей стали марки AISI 430 толщиной 1,2 мм. Регулируемые опоры. У производственного стола имеется съёмный борт из нержавеющей стали марки AISI 430 толщиной 0,8мм. Нагрузка на все изделие равнораспределенная 250 кг. Стол поставляется в разобранном виде. В упакованном виде изделие имеет габариты 1915х715х120 мм. Вес  изделия 45 кг.</t>
  </si>
  <si>
    <t>Стол производственый с столешницей из нержавеющей стали марки AISI 430 толщиной 0,8мм. Столешница усилена подложкой из фанеры толщиной 16 мм.  Сплошная полка и из нержавеющей стали марки AISI 430 толщиной 0,8мм. Ножки каркаса из профильной трубы 40х40 нержавеющей стали марки AISI 430 толщиной 1,2 мм. Регулируемые опоры. У производственного стола имеется съёмный борт из нержавеющей стали марки AISI 430 толщиной 0,8мм. Нагрузка на все изделие равнораспределенная 250 кг. Стол поставляется в разобранном виде. В упакованном виде изделие имеет габариты 2015х615х120 мм. Вес  изделия 41 кг.</t>
  </si>
  <si>
    <t>Стол производственый с столешницей из нержавеющей стали марки AISI 430 толщиной 0,8мм. Столешница усилена подложкой из фанеры толщиной 16 мм.  Сплошная полка и из нержавеющей стали марки AISI 430 толщиной 0,8мм. Ножки каркаса из профильной трубы 40х40 нержавеющей стали марки AISI 430 толщиной 1,2 мм. Регулируемые опоры. У производственного стола имеется съёмный борт из нержавеющей стали марки AISI 430 толщиной 0,8мм. Нагрузка на все изделие равнораспределенная 250 кг. Стол поставляется в разобранном виде. В упакованном виде изделие имеет габариты 2015х715х120 мм. Вес  изделия 47 кг.</t>
  </si>
  <si>
    <t>Стол производственый с столешницей из нержавеющей стали марки AISI 430 толщиной 0,8мм. Столешница усилена подложкой из фанеры толщиной 16 мм.  Сплошная полка и из нержавеющей стали марки AISI 430 толщиной 0,8мм. Ножки-уголки 40х40 каркаса изготовлены из нержавеющей стали марки AISI 430 толщиной 1 мм.  Регулируемые опоры.  У производственного стола имеется съёмный борт из нержавеющей стали марки AISI 430 толщиной 0,8мм. Нагрузка на все изделие равнораспределенная 250 кг. Стол поставляется в разобранном виде. В упакованном виде изделие имеет габариты 415х615х110 мм. Вес  изделия 18 кг.</t>
  </si>
  <si>
    <t>Стол производственый с столешницей из нержавеющей стали марки AISI 430 толщиной 0,8мм. Столешница усилена подложкой из фанеры толщиной 16 мм.  Сплошная полка и из нержавеющей стали марки AISI 430 толщиной 0,8мм. Ножки-уголки 40х40 каркаса изготовлены из нержавеющей стали марки AISI 430 толщиной 1 мм.  Регулируемые опоры.  У производственного стола имеется съёмный борт из нержавеющей стали марки AISI 430 толщиной 0,8мм. Нагрузка на все изделие равнораспределенная 250 кг. Стол поставляется в разобранном виде. В упакованном виде изделие имеет габариты 415х715х110 мм. Вес  изделия 19 кг.</t>
  </si>
  <si>
    <t>Стол производственый с столешницей из нержавеющей стали марки AISI 430 толщиной 0,8мм. Столешница усилена подложкой из фанеры толщиной 16 мм.  Сплошная полка и из нержавеющей стали марки AISI 430 толщиной 0,8мм. Ножки-уголки 40х40 каркаса изготовлены из нержавеющей стали марки AISI 430 толщиной 1 мм.  Регулируемые опоры.  У производственного стола имеется съёмный борт из нержавеющей стали марки AISI 430 толщиной 0,8мм. Нагрузка на все изделие равнораспределенная 250 кг. Стол поставляется в разобранном виде. В упакованном виде изделие имеет габариты 515х615х110 мм. Вес  изделия 20 кг.</t>
  </si>
  <si>
    <t>Стол производственый с столешницей из нержавеющей стали марки AISI 430 толщиной 0,8мм. Столешница усилена подложкой из фанеры толщиной 16 мм.  Сплошная полка и из нержавеющей стали марки AISI 430 толщиной 0,8мм. Ножки-уголки 40х40 каркаса изготовлены из нержавеющей стали марки AISI 430 толщиной 1 мм.  Регулируемые опоры.  У производственного стола имеется съёмный борт из нержавеющей стали марки AISI 430 толщиной 0,8мм. Нагрузка на все изделие равнораспределенная 250 кг. Стол поставляется в разобранном виде. В упакованном виде изделие имеет габариты 515х715х110 мм. Вес  изделия 21 кг.</t>
  </si>
  <si>
    <t>Стол производственый с столешницей из нержавеющей стали марки AISI 430 толщиной 0,8мм. Столешница усилена подложкой из фанеры толщиной 16 мм.  Сплошная полка и из нержавеющей стали марки AISI 430 толщиной 0,8мм. Ножки-уголки 40х40 каркаса изготовлены из нержавеющей стали марки AISI 430 толщиной 1 мм.  Регулируемые опоры.  У производственного стола имеется съёмный борт из нержавеющей стали марки AISI 430 толщиной 0,8мм. Нагрузка на все изделие равнораспределенная 250 кг. Стол поставляется в разобранном виде. В упакованном виде изделие имеет габариты 615х615х110 мм. Вес  изделия 20 кг.</t>
  </si>
  <si>
    <t>Стол производственый с столешницей из нержавеющей стали марки AISI 430 толщиной 0,8мм. Столешница усилена подложкой из фанеры толщиной 16 мм.  Сплошная полка и из нержавеющей стали марки AISI 430 толщиной 0,8мм. Ножки-уголки 40х40 каркаса изготовлены из нержавеющей стали марки AISI 430 толщиной 1 мм.  Регулируемые опоры.  У производственного стола имеется съёмный борт из нержавеющей стали марки AISI 430 толщиной 0,8мм. Нагрузка на все изделие равнораспределенная 250 кг. Стол поставляется в разобранном виде. В упакованном виде изделие имеет габариты 615х715х110 мм. Вес  изделия 24 кг.</t>
  </si>
  <si>
    <t>Стол производственый с столешницей из нержавеющей стали марки AISI 430 толщиной 0,8мм. Столешница усилена подложкой из фанеры толщиной 16 мм.  Сплошная полка и из нержавеющей стали марки AISI 430 толщиной 0,8мм. Ножки-уголки 40х40 каркаса изготовлены из нержавеющей стали марки AISI 430 толщиной 1 мм.  Регулируемые опоры.  У производственного стола имеется съёмный борт из нержавеющей стали марки AISI 430 толщиной 0,8мм. Нагрузка на все изделие равнораспределенная 250 кг. Стол поставляется в разобранном виде. В упакованном виде изделие имеет габариты 715х615х110 мм. Вес  изделия 23 кг.</t>
  </si>
  <si>
    <t>Стол производственый с столешницей из нержавеющей стали марки AISI 430 толщиной 0,8мм. Столешница усилена подложкой из фанеры толщиной 16 мм.  Сплошная полка и из нержавеющей стали марки AISI 430 толщиной 0,8мм. Ножки-уголки 40х40 каркаса изготовлены из нержавеющей стали марки AISI 430 толщиной 1 мм.  Регулируемые опоры.  У производственного стола имеется съёмный борт из нержавеющей стали марки AISI 430 толщиной 0,8мм. Нагрузка на все изделие равнораспределенная 250 кг. Стол поставляется в разобранном виде. В упакованном виде изделие имеет габариты 715х715х110 мм. Вес  изделия 25 кг.</t>
  </si>
  <si>
    <t>Стол производственый с столешницей из нержавеющей стали марки AISI 430 толщиной 0,8мм. Столешница усилена подложкой из фанеры толщиной 16 мм.  Сплошная полка и из нержавеющей стали марки AISI 430 толщиной 0,8мм. Ножки-уголки 40х40 каркаса изготовлены из нержавеющей стали марки AISI 430 толщиной 1 мм.  Регулируемые опоры.  У производственного стола имеется съёмный борт из нержавеющей стали марки AISI 430 толщиной 0,8мм. Нагрузка на все изделие равнораспределенная 250 кг. Стол поставляется в разобранном виде. В упакованном виде изделие имеет габариты 815х615х110 мм. Вес  изделия 23 кг.</t>
  </si>
  <si>
    <t>Стол производственый с столешницей из нержавеющей стали марки AISI 430 толщиной 0,8мм. Столешница усилена подложкой из фанеры толщиной 16 мм.  Сплошная полка и из нержавеющей стали марки AISI 430 толщиной 0,8мм. Ножки-уголки 40х40 каркаса изготовлены из нержавеющей стали марки AISI 430 толщиной 1 мм.  Регулируемые опоры.  У производственного стола имеется съёмный борт из нержавеющей стали марки AISI 430 толщиной 0,8мм. Нагрузка на все изделие равнораспределенная 250 кг. Стол поставляется в разобранном виде. В упакованном виде изделие имеет габариты 815х715х110 мм. Вес  изделия 27 кг.</t>
  </si>
  <si>
    <t>Стол производственый с столешницей из нержавеющей стали марки AISI 430 толщиной 0,8мм. Столешница усилена подложкой из фанеры толщиной 16 мм.  Сплошная полка и из нержавеющей стали марки AISI 430 толщиной 0,8мм. Ножки-уголки 40х40 каркаса изготовлены из нержавеющей стали марки AISI 430 толщиной 1 мм.  Регулируемые опоры.  У производственного стола имеется съёмный борт из нержавеющей стали марки AISI 430 толщиной 0,8мм. Нагрузка на все изделие равнораспределенная 250 кг. Стол поставляется в разобранном виде. В упакованном виде изделие имеет габариты 915х612х110 мм. Вес  изделия 25 кг.</t>
  </si>
  <si>
    <t>Стол производственый с столешницей из нержавеющей стали марки AISI 430 толщиной 0,8мм. Столешница усилена подложкой из фанеры толщиной 16 мм.  Сплошная полка и из нержавеющей стали марки AISI 430 толщиной 0,8мм. Ножки-уголки 40х40 каркаса изготовлены из нержавеющей стали марки AISI 430 толщиной 1 мм.  Регулируемые опоры.  У производственного стола имеется съёмный борт из нержавеющей стали марки AISI 430 толщиной 0,8мм. Нагрузка на все изделие равнораспределенная 250 кг. Стол поставляется в разобранном виде. В упакованном виде изделие имеет габариты 915х715х110 мм. Вес  изделия 28 кг.</t>
  </si>
  <si>
    <t>Стол производственый с столешницей из нержавеющей стали марки AISI 430 толщиной 0,8мм. Столешница усилена подложкой из фанеры толщиной 16 мм.  Сплошная полка и из нержавеющей стали марки AISI 430 толщиной 0,8мм. Ножки-уголки 40х40 каркаса изготовлены из нержавеющей стали марки AISI 430 толщиной 1 мм.  Регулируемые опоры.  У производственного стола имеется съёмный борт из нержавеющей стали марки AISI 430 толщиной 0,8мм. Нагрузка на все изделие равнораспределенная 250 кг. Стол поставляется в разобранном виде. В упакованном виде изделие имеет габариты 1015х615х110 мм. Вес  изделия 28 кг.</t>
  </si>
  <si>
    <t>Стол производственый с столешницей из нержавеющей стали марки AISI 430 толщиной 0,8мм. Столешница усилена подложкой из фанеры толщиной 16 мм.  Сплошная полка и из нержавеющей стали марки AISI 430 толщиной 0,8мм. Ножки-уголки 40х40 каркаса изготовлены из нержавеющей стали марки AISI 430 толщиной 1 мм.  Регулируемые опоры.  У производственного стола имеется съёмный борт из нержавеющей стали марки AISI 430 толщиной 0,8мм. Нагрузка на все изделие равнораспределенная 250 кг. Стол поставляется в разобранном виде. В упакованном виде изделие имеет габариты 1015х715х110 мм. Вес  изделия 31 кг.</t>
  </si>
  <si>
    <t>Стол производственый с столешницей из нержавеющей стали марки AISI 430 толщиной 0,8мм. Столешница усилена подложкой из фанеры толщиной 16 мм.  Сплошная полка и из нержавеющей стали марки AISI 430 толщиной 0,8мм. Ножки-уголки 40х40 каркаса изготовлены из нержавеющей стали марки AISI 430 толщиной 1 мм.  Регулируемые опоры.  У производственного стола имеется съёмный борт из нержавеющей стали марки AISI 430 толщиной 0,8мм. Нагрузка на все изделие равнораспределенная 250 кг. Стол поставляется в разобранном виде. В упакованном виде изделие имеет габариты 1115х615х110 мм. Вес  изделия 29 кг.</t>
  </si>
  <si>
    <t>Стол производственый с столешницей из нержавеющей стали марки AISI 430 толщиной 0,8мм. Столешница усилена подложкой из фанеры толщиной 16 мм.  Сплошная полка и из нержавеющей стали марки AISI 430 толщиной 0,8мм. Ножки-уголки 40х40 каркаса изготовлены из нержавеющей стали марки AISI 430 толщиной 1 мм.  Регулируемые опоры.  У производственного стола имеется съёмный борт из нержавеющей стали марки AISI 430 толщиной 0,8мм. Нагрузка на все изделие равнораспределенная 250 кг. Стол поставляется в разобранном виде. В упакованном виде изделие имеет габариты 1115х715х110 мм. Вес  изделия 33 кг.</t>
  </si>
  <si>
    <t>Стол производственый с столешницей из нержавеющей стали марки AISI 430 толщиной 0,8мм. Столешница усилена подложкой из фанеры толщиной 16 мм.  Сплошная полка и из нержавеющей стали марки AISI 430 толщиной 0,8мм. Ножки-уголки 40х40 каркаса изготовлены из нержавеющей стали марки AISI 430 толщиной 1 мм.  Регулируемые опоры.  У производственного стола имеется съёмный борт из нержавеющей стали марки AISI 430 толщиной 0,8мм. Нагрузка на все изделие равнораспределенная 250 кг. Стол поставляется в разобранном виде. В упакованном виде изделие имеет габариты 1213х614х110 мм. Вес  изделия 31 кг.</t>
  </si>
  <si>
    <t>Стол производственый с столешницей из нержавеющей стали марки AISI 430 толщиной 0,8мм. Столешница усилена подложкой из фанеры толщиной 16 мм.  Сплошная полка и из нержавеющей стали марки AISI 430 толщиной 0,8мм. Ножки-уголки 40х40 каркаса изготовлены из нержавеющей стали марки AISI 430 толщиной 1 мм.  Регулируемые опоры.  У производственного стола имеется съёмный борт из нержавеющей стали марки AISI 430 толщиной 0,8мм. Нагрузка на все изделие равнораспределенная 250 кг. Стол поставляется в разобранном виде. В упакованном виде изделие имеет габариты 1216х718х110 мм. Вес  изделия 35 кг.</t>
  </si>
  <si>
    <t>Стол производственый с столешницей из нержавеющей стали марки AISI 430 толщиной 0,8мм. Столешница усилена подложкой из фанеры толщиной 16 мм.  Сплошная полка и из нержавеющей стали марки AISI 430 толщиной 0,8мм. Ножки-уголки 40х40 каркаса изготовлены из нержавеющей стали марки AISI 430 толщиной 1 мм.  Регулируемые опоры.  У производственного стола имеется съёмный борт из нержавеющей стали марки AISI 430 толщиной 0,8мм. Нагрузка на все изделие равнораспределенная 250 кг. Стол поставляется в разобранном виде. В упакованном виде изделие имеет габариты 1315х615х110 мм. Вес  изделия 32 кг.</t>
  </si>
  <si>
    <t>Стол производственый с столешницей из нержавеющей стали марки AISI 430 толщиной 0,8мм. Столешница усилена подложкой из фанеры толщиной 16 мм.  Сплошная полка и из нержавеющей стали марки AISI 430 толщиной 0,8мм. Ножки-уголки 40х40 каркаса изготовлены из нержавеющей стали марки AISI 430 толщиной 1 мм.  Регулируемые опоры.  У производственного стола имеется съёмный борт из нержавеющей стали марки AISI 430 толщиной 0,8мм. Нагрузка на все изделие равнораспределенная 250 кг. Стол поставляется в разобранном виде. В упакованном виде изделие имеет габариты 1315х715х110 мм. Вес  изделия 36 кг.</t>
  </si>
  <si>
    <t>Стол производственый с столешницей из нержавеющей стали марки AISI 430 толщиной 0,8мм. Столешница усилена подложкой из фанеры толщиной 16 мм.  Сплошная полка и из нержавеющей стали марки AISI 430 толщиной 0,8мм. Ножки-уголки 40х40 каркаса изготовлены из нержавеющей стали марки AISI 430 толщиной 1 мм.  Регулируемые опоры.  У производственного стола имеется съёмный борт из нержавеющей стали марки AISI 430 толщиной 0,8мм. Нагрузка на все изделие равнораспределенная 250 кг. Стол поставляется в разобранном виде. В упакованном виде изделие имеет габариты 1415х615х110 мм. Вес  изделия 35 кг.</t>
  </si>
  <si>
    <t>Стол производственый с столешницей из нержавеющей стали марки AISI 430 толщиной 0,8мм. Столешница усилена подложкой из фанеры толщиной 16 мм.  Сплошная полка и из нержавеющей стали марки AISI 430 толщиной 0,8мм. Ножки-уголки 40х40 каркаса изготовлены из нержавеющей стали марки AISI 430 толщиной 1 мм.  Регулируемые опоры.  У производственного стола имеется съёмный борт из нержавеющей стали марки AISI 430 толщиной 0,8мм. Нагрузка на все изделие равнораспределенная 250 кг. Стол поставляется в разобранном виде. В упакованном виде изделие имеет габариты 1415х715х110 мм. Вес  изделия 39 кг.</t>
  </si>
  <si>
    <t>Стол производственый с столешницей из нержавеющей стали марки AISI 430 толщиной 0,8мм. Столешница усилена подложкой из фанеры толщиной 16 мм.  Сплошная полка и из нержавеющей стали марки AISI 430 толщиной 0,8мм. Ножки-уголки 40х40 каркаса изготовлены из нержавеющей стали марки AISI 430 толщиной 1 мм.  Регулируемые опоры.  У производственного стола имеется съёмный борт из нержавеющей стали марки AISI 430 толщиной 0,8мм. Нагрузка на все изделие равнораспределенная 250 кг. Стол поставляется в разобранном виде. В упакованном виде изделие имеет габариты 1512х615х110 мм. Вес  изделия 37 кг.</t>
  </si>
  <si>
    <t>Стол производственый с столешницей из нержавеющей стали марки AISI 430 толщиной 0,8мм. Столешница усилена подложкой из фанеры толщиной 16 мм.  Сплошная полка и из нержавеющей стали марки AISI 430 толщиной 0,8мм. Ножки-уголки 40х40 каркаса изготовлены из нержавеющей стали марки AISI 430 толщиной 1 мм.  Регулируемые опоры.  У производственного стола имеется съёмный борт из нержавеющей стали марки AISI 430 толщиной 0,8мм. Нагрузка на все изделие равнораспределенная 250 кг. Стол поставляется в разобранном виде. В упакованном виде изделие имеет габариты 1510х713х110 мм. Вес  изделия 41 кг.</t>
  </si>
  <si>
    <t>Стол производственый с столешницей из нержавеющей стали марки AISI 430 толщиной 0,8мм. Столешница усилена подложкой из фанеры толщиной 16 мм.  Сплошная полка и из нержавеющей стали марки AISI 430 толщиной 0,8мм. Ножки-уголки 40х40 каркаса изготовлены из нержавеющей стали марки AISI 430 толщиной 1 мм.  Регулируемые опоры.  У производственного стола имеется съёмный борт из нержавеющей стали марки AISI 430 толщиной 0,8мм. Нагрузка на все изделие равнораспределенная 250 кг. Стол поставляется в разобранном виде. В упакованном виде изделие имеет габариты 1615х615х110 мм. Вес  изделия 38 кг.</t>
  </si>
  <si>
    <t>Стол производственый с столешницей из нержавеющей стали марки AISI 430 толщиной 0,8мм. Столешница усилена подложкой из фанеры толщиной 16 мм.  Сплошная полка и из нержавеющей стали марки AISI 430 толщиной 0,8мм. Ножки-уголки 40х40 каркаса изготовлены из нержавеющей стали марки AISI 430 толщиной 1 мм.  Регулируемые опоры.  У производственного стола имеется съёмный борт из нержавеющей стали марки AISI 430 толщиной 0,8мм. Нагрузка на все изделие равнораспределенная 250 кг. Стол поставляется в разобранном виде. В упакованном виде изделие имеет габариты 1615х715х110 мм. Вес  изделия 43 кг.</t>
  </si>
  <si>
    <t>Стол производственый с столешницей из нержавеющей стали марки AISI 430 толщиной 0,8мм. Столешница усилена подложкой из фанеры толщиной 16 мм.  Сплошная полка и из нержавеющей стали марки AISI 430 толщиной 0,8мм. Ножки-уголки 40х40 каркаса изготовлены из нержавеющей стали марки AISI 430 толщиной 1 мм.  Регулируемые опоры.  У производственного стола имеется съёмный борт из нержавеющей стали марки AISI 430 толщиной 0,8мм. Нагрузка на все изделие равнораспределенная 250 кг. Стол поставляется в разобранном виде. В упакованном виде изделие имеет габариты 1715х615х110 мм. Вес  изделия 40 кг.</t>
  </si>
  <si>
    <t>Стол производственый с столешницей из нержавеющей стали марки AISI 430 толщиной 0,8мм. Столешница усилена подложкой из фанеры толщиной 16 мм.  Сплошная полка и из нержавеющей стали марки AISI 430 толщиной 0,8мм. Ножки-уголки 40х40 каркаса изготовлены из нержавеющей стали марки AISI 430 толщиной 1 мм.  Регулируемые опоры.  У производственного стола имеется съёмный борт из нержавеющей стали марки AISI 430 толщиной 0,8мм. Нагрузка на все изделие равнораспределенная 250 кг. Стол поставляется в разобранном виде. В упакованном виде изделие имеет габариты 1715х715х110 мм. Вес  изделия 45 кг.</t>
  </si>
  <si>
    <t>Стол производственый с столешницей из нержавеющей стали марки AISI 430 толщиной 0,8мм. Столешница усилена подложкой из фанеры толщиной 16 мм.  Сплошная полка и из нержавеющей стали марки AISI 430 толщиной 0,8мм. Ножки-уголки 40х40 каркаса изготовлены из нержавеющей стали марки AISI 430 толщиной 1 мм.  Регулируемые опоры.  У производственного стола имеется съёмный борт из нержавеющей стали марки AISI 430 толщиной 0,8мм. Нагрузка на все изделие равнораспределенная 250 кг. Стол поставляется в разобранном виде. В упакованном виде изделие имеет габариты 1815х615х110 мм. Вес  изделия 41 кг.</t>
  </si>
  <si>
    <t>Стол производственый с столешницей из нержавеющей стали марки AISI 430 толщиной 0,8мм. Столешница усилена подложкой из фанеры толщиной 16 мм.  Сплошная полка и из нержавеющей стали марки AISI 430 толщиной 0,8мм. Ножки-уголки 40х40 каркаса изготовлены из нержавеющей стали марки AISI 430 толщиной 1 мм.  Регулируемые опоры.  У производственного стола имеется съёмный борт из нержавеющей стали марки AISI 430 толщиной 0,8мм. Нагрузка на все изделие равнораспределенная 250 кг. Стол поставляется в разобранном виде. В упакованном виде изделие имеет габариты 1815х715х110 мм. Вес  изделия 46 кг.</t>
  </si>
  <si>
    <t>Стол производственый с столешницей из нержавеющей стали марки AISI 430 толщиной 0,8мм. Столешница усилена подложкой из фанеры толщиной 16 мм.  Сплошная полка и из нержавеющей стали марки AISI 430 толщиной 0,8мм. Ножки-уголки 40х40 каркаса изготовлены из нержавеющей стали марки AISI 430 толщиной 1 мм.  Регулируемые опоры.  У производственного стола имеется съёмный борт из нержавеющей стали марки AISI 430 толщиной 0,8мм. Нагрузка на все изделие равнораспределенная 250 кг. Стол поставляется в разобранном виде. В упакованном виде изделие имеет габариты 1915х615х110 мм. Вес  изделия 42 кг.</t>
  </si>
  <si>
    <t>Стол производственый с столешницей из нержавеющей стали марки AISI 430 толщиной 0,8мм. Столешница усилена подложкой из фанеры толщиной 16 мм.  Сплошная полка и из нержавеющей стали марки AISI 430 толщиной 0,8мм. Ножки-уголки 40х40 каркаса изготовлены из нержавеющей стали марки AISI 430 толщиной 1 мм.  Регулируемые опоры.  У производственного стола имеется съёмный борт из нержавеющей стали марки AISI 430 толщиной 0,8мм. Нагрузка на все изделие равнораспределенная 250 кг. Стол поставляется в разобранном виде. В упакованном виде изделие имеет габариты 1915х715х110 мм. Вес  изделия 47 кг.</t>
  </si>
  <si>
    <t>Стол производственый с столешницей из нержавеющей стали марки AISI 430 толщиной 0,8мм. Столешница усилена подложкой из фанеры толщиной 16 мм.  Сплошная полка и из нержавеющей стали марки AISI 430 толщиной 0,8мм. Ножки-уголки 40х40 каркаса изготовлены из нержавеющей стали марки AISI 430 толщиной 1 мм.  Регулируемые опоры.  У производственного стола имеется съёмный борт из нержавеющей стали марки AISI 430 толщиной 0,8мм. Нагрузка на все изделие равнораспределенная 250 кг. Стол поставляется в разобранном виде. В упакованном виде изделие имеет габариты 2015х615х110 мм. Вес  изделия 44 кг.</t>
  </si>
  <si>
    <t>Стол производственый с столешницей из нержавеющей стали марки AISI 430 толщиной 0,8мм. Столешница усилена подложкой из фанеры толщиной 16 мм.  Сплошная полка и из нержавеющей стали марки AISI 430 толщиной 0,8мм. Ножки-уголки 40х40 каркаса изготовлены из нержавеющей стали марки AISI 430 толщиной 1 мм.  Регулируемые опоры.  У производственного стола имеется съёмный борт из нержавеющей стали марки AISI 430 толщиной 0,8мм. Нагрузка на все изделие равнораспределенная 250 кг. Стол поставляется в разобранном виде. В упакованном виде изделие имеет габариты 2015х715х110 мм. Вес  изделия 50 кг.</t>
  </si>
  <si>
    <t>Стол производственый с столешницей из нержавеющей стали марки AISI 430 толщиной 0,8мм. Столешница усилена подложкой из фанеры толщиной 16 мм.  Обвязка с 4-х сторон из нержавеющей стали марки AISI 430 толщиной 0,8 мм. Ножки каркаса из профильной трубы 40х40 нержавеющей стали марки AISI 430 толщиной 1,2 мм. Регулируемые опоры. У производственного стола имеется съёмный борт из нержавеющей стали марки AISI 430 толщиной 0,8мм. Нагрузка на все изделие равнораспределенная 250 кг. Стол поставляется в разобранном виде. В упакованном виде изделие имеет габариты 415х615х115 мм. Вес  изделия 17 кг.</t>
  </si>
  <si>
    <t>Стол производственый с столешницей из нержавеющей стали марки AISI 430 толщиной 0,8мм. Столешница усилена подложкой из фанеры толщиной 16 мм.  Обвязка с 4-х сторон из нержавеющей стали марки AISI 430 толщиной 0,8 мм. Ножки каркаса из профильной трубы 40х40 нержавеющей стали марки AISI 430 толщиной 1,2 мм. Регулируемые опоры. У производственного стола имеется съёмный борт из нержавеющей стали марки AISI 430 толщиной 0,8мм. Нагрузка на все изделие равнораспределенная 250 кг. Стол поставляется в разобранном виде. В упакованном виде изделие имеет габариты 415х715х120 мм. Вес  изделия 19 кг.</t>
  </si>
  <si>
    <t>Стол производственый с столешницей из нержавеющей стали марки AISI 430 толщиной 0,8мм. Столешница усилена подложкой из фанеры толщиной 16 мм.  Обвязка с 4-х сторон из нержавеющей стали марки AISI 430 толщиной 0,8 мм. Ножки каркаса из профильной трубы 40х40 нержавеющей стали марки AISI 430 толщиной 1,2 мм. Регулируемые опоры. У производственного стола имеется съёмный борт из нержавеющей стали марки AISI 430 толщиной 0,8мм. Нагрузка на все изделие равнораспределенная 250 кг. Стол поставляется в разобранном виде. В упакованном виде изделие имеет габариты 515х615х115 мм. Вес  изделия 19 кг.</t>
  </si>
  <si>
    <t>Стол производственый с столешницей из нержавеющей стали марки AISI 430 толщиной 0,8мм. Столешница усилена подложкой из фанеры толщиной 16 мм.  Обвязка с 4-х сторон из нержавеющей стали марки AISI 430 толщиной 0,8 мм. Ножки каркаса из профильной трубы 40х40 нержавеющей стали марки AISI 430 толщиной 1,2 мм. Регулируемые опоры. У производственного стола имеется съёмный борт из нержавеющей стали марки AISI 430 толщиной 0,8мм. Нагрузка на все изделие равнораспределенная 250 кг. Стол поставляется в разобранном виде. В упакованном виде изделие имеет габариты 515х715х120 мм. Вес  изделия 21 кг.</t>
  </si>
  <si>
    <t>Стол производственый с столешницей из нержавеющей стали марки AISI 430 толщиной 0,8мм. Столешница усилена подложкой из фанеры толщиной 16 мм.  Обвязка с 4-х сторон из нержавеющей стали марки AISI 430 толщиной 0,8 мм. Ножки каркаса из профильной трубы 40х40 нержавеющей стали марки AISI 430 толщиной 1,2 мм. Регулируемые опоры. У производственного стола имеется съёмный борт из нержавеющей стали марки AISI 430 толщиной 0,8мм. Нагрузка на все изделие равнораспределенная 250 кг. Стол поставляется в разобранном виде. В упакованном виде изделие имеет габариты 615х615х115 мм. Вес  изделия 20 кг.</t>
  </si>
  <si>
    <t>Стол производственый с столешницей из нержавеющей стали марки AISI 430 толщиной 0,8мм. Столешница усилена подложкой из фанеры толщиной 16 мм.  Обвязка с 4-х сторон из нержавеющей стали марки AISI 430 толщиной 0,8 мм. Ножки каркаса из профильной трубы 40х40 нержавеющей стали марки AISI 430 толщиной 1,2 мм. Регулируемые опоры. У производственного стола имеется съёмный борт из нержавеющей стали марки AISI 430 толщиной 0,8мм. Нагрузка на все изделие равнораспределенная 250 кг. Стол поставляется в разобранном виде. В упакованном виде изделие имеет габариты 615х715х120 мм. Вес  изделия 23 кг.</t>
  </si>
  <si>
    <t>Стол производственый с столешницей из нержавеющей стали марки AISI 430 толщиной 0,8мм. Столешница усилена подложкой из фанеры толщиной 16 мм.  Обвязка с 4-х сторон из нержавеющей стали марки AISI 430 толщиной 0,8 мм. Ножки каркаса из профильной трубы 40х40 нержавеющей стали марки AISI 430 толщиной 1,2 мм. Регулируемые опоры. У производственного стола имеется съёмный борт из нержавеющей стали марки AISI 430 толщиной 0,8мм. Нагрузка на все изделие равнораспределенная 250 кг. Стол поставляется в разобранном виде. В упакованном виде изделие имеет габариты 715х615х115 мм. Вес  изделия 22 кг.</t>
  </si>
  <si>
    <t>Стол производственый с столешницей из нержавеющей стали марки AISI 430 толщиной 0,8мм. Столешница усилена подложкой из фанеры толщиной 16 мм.  Обвязка с 4-х сторон из нержавеющей стали марки AISI 430 толщиной 0,8 мм. Ножки каркаса из профильной трубы 40х40 нержавеющей стали марки AISI 430 толщиной 1,2 мм. Регулируемые опоры. У производственного стола имеется съёмный борт из нержавеющей стали марки AISI 430 толщиной 0,8мм. Нагрузка на все изделие равнораспределенная 250 кг. Стол поставляется в разобранном виде. В упакованном виде изделие имеет габариты 715х715х120 мм. Вес  изделия 24 кг.</t>
  </si>
  <si>
    <t>Стол производственый с столешницей из нержавеющей стали марки AISI 430 толщиной 0,8мм. Столешница усилена подложкой из фанеры толщиной 16 мм.  Обвязка с 4-х сторон из нержавеющей стали марки AISI 430 толщиной 0,8 мм. Ножки каркаса из профильной трубы 40х40 нержавеющей стали марки AISI 430 толщиной 1,2 мм. Регулируемые опоры. У производственного стола имеется съёмный борт из нержавеющей стали марки AISI 430 толщиной 0,8мм. Нагрузка на все изделие равнораспределенная 250 кг. Стол поставляется в разобранном виде. В упакованном виде изделие имеет габариты 815х615х115 мм. Вес  изделия 24 кг.</t>
  </si>
  <si>
    <t>Стол производственый с столешницей из нержавеющей стали марки AISI 430 толщиной 0,8мм. Столешница усилена подложкой из фанеры толщиной 16 мм.  Обвязка с 4-х сторон из нержавеющей стали марки AISI 430 толщиной 0,8 мм. Ножки каркаса из профильной трубы 40х40 нержавеющей стали марки AISI 430 толщиной 1,2 мм. Регулируемые опоры. У производственного стола имеется съёмный борт из нержавеющей стали марки AISI 430 толщиной 0,8мм. Нагрузка на все изделие равнораспределенная 250 кг. Стол поставляется в разобранном виде. В упакованном виде изделие имеет габариты 815х715х120 мм. Вес  изделия 28 кг.</t>
  </si>
  <si>
    <t>Стол производственый с столешницей из нержавеющей стали марки AISI 430 толщиной 0,8мм. Столешница усилена подложкой из фанеры толщиной 16 мм.  Обвязка с 4-х сторон из нержавеющей стали марки AISI 430 толщиной 0,8 мм. Ножки каркаса из профильной трубы 40х40 нержавеющей стали марки AISI 430 толщиной 1,2 мм. Регулируемые опоры. У производственного стола имеется съёмный борт из нержавеющей стали марки AISI 430 толщиной 0,8мм. Нагрузка на все изделие равнораспределенная 250 кг. Стол поставляется в разобранном виде. В упакованном виде изделие имеет габариты 915х612х115 мм. Вес  изделия 25 кг.</t>
  </si>
  <si>
    <t>Стол производственый с столешницей из нержавеющей стали марки AISI 430 толщиной 0,8мм. Столешница усилена подложкой из фанеры толщиной 16 мм.  Обвязка с 4-х сторон из нержавеющей стали марки AISI 430 толщиной 0,8 мм. Ножки каркаса из профильной трубы 40х40 нержавеющей стали марки AISI 430 толщиной 1,2 мм. Регулируемые опоры. У производственного стола имеется съёмный борт из нержавеющей стали марки AISI 430 толщиной 0,8мм. Нагрузка на все изделие равнораспределенная 250 кг. Стол поставляется в разобранном виде. В упакованном виде изделие имеет габариты 915х715х120 мм. Вес  изделия 28 кг.</t>
  </si>
  <si>
    <t>Стол производственый с столешницей из нержавеющей стали марки AISI 430 толщиной 0,8мм. Столешница усилена подложкой из фанеры толщиной 16 мм.  Обвязка с 4-х сторон из нержавеющей стали марки AISI 430 толщиной 0,8 мм. Ножки каркаса из профильной трубы 40х40 нержавеющей стали марки AISI 430 толщиной 1,2 мм. Регулируемые опоры. У производственного стола имеется съёмный борт из нержавеющей стали марки AISI 430 толщиной 0,8мм. Нагрузка на все изделие равнораспределенная 250 кг. Стол поставляется в разобранном виде. В упакованном виде изделие имеет габариты 1015х615х120 мм. Вес  изделия 29 кг.</t>
  </si>
  <si>
    <t>Стол производственый с столешницей из нержавеющей стали марки AISI 430 толщиной 0,8мм. Столешница усилена подложкой из фанеры толщиной 16 мм.  Обвязка с 4-х сторон из нержавеющей стали марки AISI 430 толщиной 0,8 мм. Ножки каркаса из профильной трубы 40х40 нержавеющей стали марки AISI 430 толщиной 1,2 мм. Регулируемые опоры. У производственного стола имеется съёмный борт из нержавеющей стали марки AISI 430 толщиной 0,8мм. Нагрузка на все изделие равнораспределенная 250 кг. Стол поставляется в разобранном виде. В упакованном виде изделие имеет габариты 1015х715х120 мм. Вес  изделия 32 кг.</t>
  </si>
  <si>
    <t>Стол производственый с столешницей из нержавеющей стали марки AISI 430 толщиной 0,8мм. Столешница усилена подложкой из фанеры толщиной 16 мм.  Обвязка с 4-х сторон из нержавеющей стали марки AISI 430 толщиной 0,8 мм. Ножки каркаса из профильной трубы 40х40 нержавеющей стали марки AISI 430 толщиной 1,2 мм. Регулируемые опоры. У производственного стола имеется съёмный борт из нержавеющей стали марки AISI 430 толщиной 0,8мм. Нагрузка на все изделие равнораспределенная 250 кг. Стол поставляется в разобранном виде. В упакованном виде изделие имеет габариты 1115х615х120 мм. Вес  изделия 29 кг.</t>
  </si>
  <si>
    <t>Стол производственый с столешницей из нержавеющей стали марки AISI 430 толщиной 0,8мм. Столешница усилена подложкой из фанеры толщиной 16 мм.  Обвязка с 4-х сторон из нержавеющей стали марки AISI 430 толщиной 0,8 мм. Ножки каркаса из профильной трубы 40х40 нержавеющей стали марки AISI 430 толщиной 1,2 мм. Регулируемые опоры. У производственного стола имеется съёмный борт из нержавеющей стали марки AISI 430 толщиной 0,8мм. Нагрузка на все изделие равнораспределенная 250 кг. Стол поставляется в разобранном виде. В упакованном виде изделие имеет габариты 1115х715х120 мм. Вес  изделия 33 кг.</t>
  </si>
  <si>
    <t>Стол производственый с столешницей из нержавеющей стали марки AISI 430 толщиной 0,8мм. Столешница усилена подложкой из фанеры толщиной 16 мм.  Обвязка с 4-х сторон из нержавеющей стали марки AISI 430 толщиной 0,8 мм. Ножки каркаса из профильной трубы 40х40 нержавеющей стали марки AISI 430 толщиной 1,2 мм. Регулируемые опоры. У производственного стола имеется съёмный борт из нержавеющей стали марки AISI 430 толщиной 0,8мм. Нагрузка на все изделие равнораспределенная 250 кг. Стол поставляется в разобранном виде. В упакованном виде изделие имеет габариты 1213х614х147 мм. Вес  изделия 31 кг.</t>
  </si>
  <si>
    <t>Стол производственый с столешницей из нержавеющей стали марки AISI 430 толщиной 0,8мм. Столешница усилена подложкой из фанеры толщиной 16 мм.  Обвязка с 4-х сторон из нержавеющей стали марки AISI 430 толщиной 0,8 мм. Ножки каркаса из профильной трубы 40х40 нержавеющей стали марки AISI 430 толщиной 1,2 мм. Регулируемые опоры. У производственного стола имеется съёмный борт из нержавеющей стали марки AISI 430 толщиной 0,8мм. Нагрузка на все изделие равнораспределенная 250 кг. Стол поставляется в разобранном виде. В упакованном виде изделие имеет габариты 1216х718х124 мм. Вес  изделия 35 кг.</t>
  </si>
  <si>
    <t>Стол производственый с столешницей из нержавеющей стали марки AISI 430 толщиной 0,8мм. Столешница усилена подложкой из фанеры толщиной 16 мм.  Обвязка с 4-х сторон из нержавеющей стали марки AISI 430 толщиной 0,8 мм. Ножки каркаса из профильной трубы 40х40 нержавеющей стали марки AISI 430 толщиной 1,2 мм. Регулируемые опоры. У производственного стола имеется съёмный борт из нержавеющей стали марки AISI 430 толщиной 0,8мм. Нагрузка на все изделие равнораспределенная 250 кг. Стол поставляется в разобранном виде. В упакованном виде изделие имеет габариты 1315х615х120 мм. Вес  изделия 34 кг.</t>
  </si>
  <si>
    <t>Стол производственый с столешницей из нержавеющей стали марки AISI 430 толщиной 0,8мм. Столешница усилена подложкой из фанеры толщиной 16 мм.  Обвязка с 4-х сторон из нержавеющей стали марки AISI 430 толщиной 0,8 мм. Ножки каркаса из профильной трубы 40х40 нержавеющей стали марки AISI 430 толщиной 1,2 мм. Регулируемые опоры. У производственного стола имеется съёмный борт из нержавеющей стали марки AISI 430 толщиной 0,8мм. Нагрузка на все изделие равнораспределенная 250 кг. Стол поставляется в разобранном виде. В упакованном виде изделие имеет габариты 1315х715х120 мм. Вес  изделия 37 кг.</t>
  </si>
  <si>
    <t>Стол производственый с столешницей из нержавеющей стали марки AISI 430 толщиной 0,8мм. Столешница усилена подложкой из фанеры толщиной 16 мм.  Обвязка с 4-х сторон из нержавеющей стали марки AISI 430 толщиной 0,8 мм. Ножки каркаса из профильной трубы 40х40 нержавеющей стали марки AISI 430 толщиной 1,2 мм. Регулируемые опоры. У производственного стола имеется съёмный борт из нержавеющей стали марки AISI 430 толщиной 0,8мм. Нагрузка на все изделие равнораспределенная 250 кг. Стол поставляется в разобранном виде. В упакованном виде изделие имеет габариты 1415х615х120 мм. Вес  изделия 36 кг.</t>
  </si>
  <si>
    <t>Стол производственый с столешницей из нержавеющей стали марки AISI 430 толщиной 0,8мм. Столешница усилена подложкой из фанеры толщиной 16 мм.  Обвязка с 4-х сторон из нержавеющей стали марки AISI 430 толщиной 0,8 мм. Ножки каркаса из профильной трубы 40х40 нержавеющей стали марки AISI 430 толщиной 1,2 мм. Регулируемые опоры. У производственного стола имеется съёмный борт из нержавеющей стали марки AISI 430 толщиной 0,8мм. Нагрузка на все изделие равнораспределенная 250 кг. Стол поставляется в разобранном виде. В упакованном виде изделие имеет габариты 1415х715х120 мм. Вес  изделия 41 кг.</t>
  </si>
  <si>
    <t>Стол производственый с столешницей из нержавеющей стали марки AISI 430 толщиной 0,8мм. Столешница усилена подложкой из фанеры толщиной 16 мм.  Обвязка с 4-х сторон из нержавеющей стали марки AISI 430 толщиной 0,8 мм. Ножки каркаса из профильной трубы 40х40 нержавеющей стали марки AISI 430 толщиной 1,2 мм. Регулируемые опоры. У производственного стола имеется съёмный борт из нержавеющей стали марки AISI 430 толщиной 0,8мм. Нагрузка на все изделие равнораспределенная 250 кг. Стол поставляется в разобранном виде. В упакованном виде изделие имеет габариты 1512х615х117 мм. Вес  изделия 38 кг.</t>
  </si>
  <si>
    <t>Стол производственый с столешницей из нержавеющей стали марки AISI 430 толщиной 0,8мм. Столешница усилена подложкой из фанеры толщиной 16 мм.  Обвязка с 4-х сторон из нержавеющей стали марки AISI 430 толщиной 0,8 мм. Ножки каркаса из профильной трубы 40х40 нержавеющей стали марки AISI 430 толщиной 1,2 мм. Регулируемые опоры. У производственного стола имеется съёмный борт из нержавеющей стали марки AISI 430 толщиной 0,8мм. Нагрузка на все изделие равнораспределенная 250 кг. Стол поставляется в разобранном виде. В упакованном виде изделие имеет габариты 1510х713х115 мм. Вес  изделия 42 кг.</t>
  </si>
  <si>
    <t>Стол производственый с столешницей из нержавеющей стали марки AISI 430 толщиной 0,8мм. Столешница усилена подложкой из фанеры толщиной 16 мм.  Обвязка с 4-х сторон из нержавеющей стали марки AISI 430 толщиной 0,8 мм. Ножки каркаса из профильной трубы 40х40 нержавеющей стали марки AISI 430 толщиной 1,2 мм. Регулируемые опоры. У производственного стола имеется съёмный борт из нержавеющей стали марки AISI 430 толщиной 0,8мм. Нагрузка на все изделие равнораспределенная 250 кг. Стол поставляется в разобранном виде. В упакованном виде изделие имеет габариты 1615х615х120 мм. Вес  изделия 40 кг.</t>
  </si>
  <si>
    <t>Стол производственый с столешницей из нержавеющей стали марки AISI 430 толщиной 0,8мм. Столешница усилена подложкой из фанеры толщиной 16 мм.  Обвязка с 4-х сторон из нержавеющей стали марки AISI 430 толщиной 0,8 мм. Ножки каркаса из профильной трубы 40х40 нержавеющей стали марки AISI 430 толщиной 1,2 мм. Регулируемые опоры. У производственного стола имеется съёмный борт из нержавеющей стали марки AISI 430 толщиной 0,8мм. Нагрузка на все изделие равнораспределенная 250 кг. Стол поставляется в разобранном виде. В упакованном виде изделие имеет габариты 1615х715х120 мм. Вес  изделия 44 кг.</t>
  </si>
  <si>
    <t>Стол производственый с столешницей из нержавеющей стали марки AISI 430 толщиной 0,8мм. Столешница усилена подложкой из фанеры толщиной 16 мм.  Обвязка с 4-х сторон из нержавеющей стали марки AISI 430 толщиной 0,8 мм. Ножки каркаса из профильной трубы 40х40 нержавеющей стали марки AISI 430 толщиной 1,2 мм. Регулируемые опоры. У производственного стола имеется съёмный борт из нержавеющей стали марки AISI 430 толщиной 0,8мм. Нагрузка на все изделие равнораспределенная 250 кг. Стол поставляется в разобранном виде. В упакованном виде изделие имеет габариты 1715х615х120 мм. Вес  изделия 41 кг.</t>
  </si>
  <si>
    <t>Стол производственый с столешницей из нержавеющей стали марки AISI 430 толщиной 0,8мм. Столешница усилена подложкой из фанеры толщиной 16 мм.  Обвязка с 4-х сторон из нержавеющей стали марки AISI 430 толщиной 0,8 мм. Ножки каркаса из профильной трубы 40х40 нержавеющей стали марки AISI 430 толщиной 1,2 мм. Регулируемые опоры. У производственного стола имеется съёмный борт из нержавеющей стали марки AISI 430 толщиной 0,8мм. Нагрузка на все изделие равнораспределенная 250 кг. Стол поставляется в разобранном виде. В упакованном виде изделие имеет габариты 1715х715х120 мм. Вес  изделия 46 кг.</t>
  </si>
  <si>
    <t>Стол производственый с столешницей из нержавеющей стали марки AISI 430 толщиной 0,8мм. Столешница усилена подложкой из фанеры толщиной 16 мм.  Обвязка с 4-х сторон из нержавеющей стали марки AISI 430 толщиной 0,8 мм. Ножки каркаса из профильной трубы 40х40 нержавеющей стали марки AISI 430 толщиной 1,2 мм. Регулируемые опоры. У производственного стола имеется съёмный борт из нержавеющей стали марки AISI 430 толщиной 0,8мм. Нагрузка на все изделие равнораспределенная 250 кг. Стол поставляется в разобранном виде. В упакованном виде изделие имеет габариты 1815х615х120 мм. Вес  изделия 43 кг.</t>
  </si>
  <si>
    <t>Стол производственый с столешницей из нержавеющей стали марки AISI 430 толщиной 0,8мм. Столешница усилена подложкой из фанеры толщиной 16 мм.  Обвязка с 4-х сторон из нержавеющей стали марки AISI 430 толщиной 0,8 мм. Ножки каркаса из профильной трубы 40х40 нержавеющей стали марки AISI 430 толщиной 1,2 мм. Регулируемые опоры. У производственного стола имеется съёмный борт из нержавеющей стали марки AISI 430 толщиной 0,8мм. Нагрузка на все изделие равнораспределенная 250 кг. Стол поставляется в разобранном виде. В упакованном виде изделие имеет габариты 1815х715х120 мм. Вес  изделия 48 кг.</t>
  </si>
  <si>
    <t>Стол производственый с столешницей из нержавеющей стали марки AISI 430 толщиной 0,8мм. Столешница усилена подложкой из фанеры толщиной 16 мм.  Обвязка с 4-х сторон из нержавеющей стали марки AISI 430 толщиной 0,8 мм. Ножки каркаса из профильной трубы 40х40 нержавеющей стали марки AISI 430 толщиной 1,2 мм. Регулируемые опоры. У производственного стола имеется съёмный борт из нержавеющей стали марки AISI 430 толщиной 0,8мм. Нагрузка на все изделие равнораспределенная 250 кг. Стол поставляется в разобранном виде. В упакованном виде изделие имеет габариты 1915х615х120 мм. Вес  изделия 45 кг.</t>
  </si>
  <si>
    <t>Стол производственый с столешницей из нержавеющей стали марки AISI 430 толщиной 0,8мм. Столешница усилена подложкой из фанеры толщиной 16 мм.  Обвязка с 4-х сторон из нержавеющей стали марки AISI 430 толщиной 0,8 мм. Ножки каркаса из профильной трубы 40х40 нержавеющей стали марки AISI 430 толщиной 1,2 мм. Регулируемые опоры. У производственного стола имеется съёмный борт из нержавеющей стали марки AISI 430 толщиной 0,8мм. Нагрузка на все изделие равнораспределенная 250 кг. Стол поставляется в разобранном виде. В упакованном виде изделие имеет габариты 1915х715х120 мм. Вес  изделия 50 кг.</t>
  </si>
  <si>
    <t>Стол производственый с столешницей из нержавеющей стали марки AISI 430 толщиной 0,8мм. Столешница усилена подложкой из фанеры толщиной 16 мм.  Обвязка с 4-х сторон из нержавеющей стали марки AISI 430 толщиной 0,8 мм. Ножки каркаса из профильной трубы 40х40 нержавеющей стали марки AISI 430 толщиной 1,2 мм. Регулируемые опоры. У производственного стола имеется съёмный борт из нержавеющей стали марки AISI 430 толщиной 0,8мм. Нагрузка на все изделие равнораспределенная 250 кг. Стол поставляется в разобранном виде. В упакованном виде изделие имеет габариты 2015х615х120 мм. Вес  изделия 46 кг.</t>
  </si>
  <si>
    <t>Стол производственый с столешницей из нержавеющей стали марки AISI 430 толщиной 0,8мм. Столешница усилена подложкой из фанеры толщиной 16 мм.  Обвязка с 4-х сторон из нержавеющей стали марки AISI 430 толщиной 0,8 мм. Ножки каркаса из профильной трубы 40х40 нержавеющей стали марки AISI 430 толщиной 1,2 мм. Регулируемые опоры. У производственного стола имеется съёмный борт из нержавеющей стали марки AISI 430 толщиной 0,8мм. Нагрузка на все изделие равнораспределенная 250 кг. Стол поставляется в разобранном виде. В упакованном виде изделие имеет габариты 2015х715х120 мм. Вес  изделия 52 кг.</t>
  </si>
  <si>
    <t>Стол производственый с столешницей из нержавеющей стали марки AISI 430 толщиной 0,8мм. Столешница усилена подложкой из фанеры толщиной 16 мм.  Обвязка с 4-х сторон из нержавеющей стали марки AISI 430 толщиной 0,8 мм.  Ножки-уголки 40х40 каркаса изготовлены из нержавеющей стали марки AISI 430 толщиной 1 мм. Регулируемые опоры. У производственного стола имеется съёмный борт из нержавеющей стали марки AISI 430 толщиной 0,8мм. Нагрузка на все изделие равнораспределенная 250 кг. В упакованном виде изделие имеет габариты 415х615х110 мм. Вес  изделия 20 кг.</t>
  </si>
  <si>
    <t>Стол производственый с столешницей из нержавеющей стали марки AISI 430 толщиной 0,8мм. Столешница усилена подложкой из фанеры толщиной 16 мм.  Обвязка с 4-х сторон из нержавеющей стали марки AISI 430 толщиной 0,8 мм.  Ножки-уголки 40х40 каркаса изготовлены из нержавеющей стали марки AISI 430 толщиной 1 мм. Регулируемые опоры. У производственного стола имеется съёмный борт из нержавеющей стали марки AISI 430 толщиной 0,8мм. Нагрузка на все изделие равнораспределенная 250 кг. В упакованном виде изделие имеет габариты 415х715х110 мм. Вес  изделия 21 кг.</t>
  </si>
  <si>
    <t>Стол производственый с столешницей из нержавеющей стали марки AISI 430 толщиной 0,8мм. Столешница усилена подложкой из фанеры толщиной 16 мм.  Обвязка с 4-х сторон из нержавеющей стали марки AISI 430 толщиной 0,8 мм.  Ножки-уголки 40х40 каркаса изготовлены из нержавеющей стали марки AISI 430 толщиной 1 мм. Регулируемые опоры. У производственного стола имеется съёмный борт из нержавеющей стали марки AISI 430 толщиной 0,8мм. Нагрузка на все изделие равнораспределенная 250 кг. В упакованном виде изделие имеет габариты 515х615х110 мм. Вес  изделия 22 кг.</t>
  </si>
  <si>
    <t>Стол производственый с столешницей из нержавеющей стали марки AISI 430 толщиной 0,8мм. Столешница усилена подложкой из фанеры толщиной 16 мм.  Обвязка с 4-х сторон из нержавеющей стали марки AISI 430 толщиной 0,8 мм.  Ножки-уголки 40х40 каркаса изготовлены из нержавеющей стали марки AISI 430 толщиной 1 мм. Регулируемые опоры. У производственного стола имеется съёмный борт из нержавеющей стали марки AISI 430 толщиной 0,8мм. Нагрузка на все изделие равнораспределенная 250 кг. В упакованном виде изделие имеет габариты 515х715х110 мм. Вес  изделия 23 кг.</t>
  </si>
  <si>
    <t>Стол производственый с столешницей из нержавеющей стали марки AISI 430 толщиной 0,8мм. Столешница усилена подложкой из фанеры толщиной 16 мм.  Обвязка с 4-х сторон из нержавеющей стали марки AISI 430 толщиной 0,8 мм.  Ножки-уголки 40х40 каркаса изготовлены из нержавеющей стали марки AISI 430 толщиной 1 мм. Регулируемые опоры. У производственного стола имеется съёмный борт из нержавеющей стали марки AISI 430 толщиной 0,8мм. Нагрузка на все изделие равнораспределенная 250 кг. В упакованном виде изделие имеет габариты 615х615х110 мм. Вес  изделия 22 кг.</t>
  </si>
  <si>
    <t>Стол производственый с столешницей из нержавеющей стали марки AISI 430 толщиной 0,8мм. Столешница усилена подложкой из фанеры толщиной 16 мм.  Обвязка с 4-х сторон из нержавеющей стали марки AISI 430 толщиной 0,8 мм.  Ножки-уголки 40х40 каркаса изготовлены из нержавеющей стали марки AISI 430 толщиной 1 мм. Регулируемые опоры. У производственного стола имеется съёмный борт из нержавеющей стали марки AISI 430 толщиной 0,8мм. Нагрузка на все изделие равнораспределенная 250 кг. В упакованном виде изделие имеет габариты 615х715х110 мм. Вес  изделия 26 кг.</t>
  </si>
  <si>
    <t>Стол производственый с столешницей из нержавеющей стали марки AISI 430 толщиной 0,8мм. Столешница усилена подложкой из фанеры толщиной 16 мм.  Обвязка с 4-х сторон из нержавеющей стали марки AISI 430 толщиной 0,8 мм.  Ножки-уголки 40х40 каркаса изготовлены из нержавеющей стали марки AISI 430 толщиной 1 мм. Регулируемые опоры. У производственного стола имеется съёмный борт из нержавеющей стали марки AISI 430 толщиной 0,8мм. Нагрузка на все изделие равнораспределенная 250 кг. В упакованном виде изделие имеет габариты 715х615х110 мм. Вес  изделия 25 кг.</t>
  </si>
  <si>
    <t>Стол производственый с столешницей из нержавеющей стали марки AISI 430 толщиной 0,8мм. Столешница усилена подложкой из фанеры толщиной 16 мм.  Обвязка с 4-х сторон из нержавеющей стали марки AISI 430 толщиной 0,8 мм.  Ножки-уголки 40х40 каркаса изготовлены из нержавеющей стали марки AISI 430 толщиной 1 мм. Регулируемые опоры. У производственного стола имеется съёмный борт из нержавеющей стали марки AISI 430 толщиной 0,8мм. Нагрузка на все изделие равнораспределенная 250 кг. В упакованном виде изделие имеет габариты 715х715х110 мм. Вес  изделия 27 кг.</t>
  </si>
  <si>
    <t>Стол производственый с столешницей из нержавеющей стали марки AISI 430 толщиной 0,8мм. Столешница усилена подложкой из фанеры толщиной 16 мм.  Обвязка с 4-х сторон из нержавеющей стали марки AISI 430 толщиной 0,8 мм.  Ножки-уголки 40х40 каркаса изготовлены из нержавеющей стали марки AISI 430 толщиной 1 мм. Регулируемые опоры. У производственного стола имеется съёмный борт из нержавеющей стали марки AISI 430 толщиной 0,8мм. Нагрузка на все изделие равнораспределенная 250 кг. В упакованном виде изделие имеет габариты 815х615х110 мм. Вес  изделия 26 кг.</t>
  </si>
  <si>
    <t>Стол производственый с столешницей из нержавеющей стали марки AISI 430 толщиной 0,8мм. Столешница усилена подложкой из фанеры толщиной 16 мм.  Обвязка с 4-х сторон из нержавеющей стали марки AISI 430 толщиной 0,8 мм.  Ножки-уголки 40х40 каркаса изготовлены из нержавеющей стали марки AISI 430 толщиной 1 мм. Регулируемые опоры. У производственного стола имеется съёмный борт из нержавеющей стали марки AISI 430 толщиной 0,8мм. Нагрузка на все изделие равнораспределенная 250 кг. В упакованном виде изделие имеет габариты 815х715х110 мм. Вес  изделия 30 кг.</t>
  </si>
  <si>
    <t>Стол производственый с столешницей из нержавеющей стали марки AISI 430 толщиной 0,8мм. Столешница усилена подложкой из фанеры толщиной 16 мм.  Обвязка с 4-х сторон из нержавеющей стали марки AISI 430 толщиной 0,8 мм.  Ножки-уголки 40х40 каркаса изготовлены из нержавеющей стали марки AISI 430 толщиной 1 мм. Регулируемые опоры. У производственного стола имеется съёмный борт из нержавеющей стали марки AISI 430 толщиной 0,8мм. Нагрузка на все изделие равнораспределенная 250 кг. В упакованном виде изделие имеет габариты 915х612х110 мм. Вес  изделия 28 кг.</t>
  </si>
  <si>
    <t>Стол производственый с столешницей из нержавеющей стали марки AISI 430 толщиной 0,8мм. Столешница усилена подложкой из фанеры толщиной 16 мм.  Обвязка с 4-х сторон из нержавеющей стали марки AISI 430 толщиной 0,8 мм.  Ножки-уголки 40х40 каркаса изготовлены из нержавеющей стали марки AISI 430 толщиной 1 мм. Регулируемые опоры. У производственного стола имеется съёмный борт из нержавеющей стали марки AISI 430 толщиной 0,8мм. Нагрузка на все изделие равнораспределенная 250 кг. В упакованном виде изделие имеет габариты 915х715х110 мм. Вес  изделия 31 кг.</t>
  </si>
  <si>
    <t>Стол производственый с столешницей из нержавеющей стали марки AISI 430 толщиной 0,8мм. Столешница усилена подложкой из фанеры толщиной 16 мм.  Обвязка с 4-х сторон из нержавеющей стали марки AISI 430 толщиной 0,8 мм.  Ножки-уголки 40х40 каркаса изготовлены из нержавеющей стали марки AISI 430 толщиной 1 мм. Регулируемые опоры. У производственного стола имеется съёмный борт из нержавеющей стали марки AISI 430 толщиной 0,8мм. Нагрузка на все изделие равнораспределенная 250 кг. В упакованном виде изделие имеет габариты 1015х615х110 мм. Вес  изделия 31 кг.</t>
  </si>
  <si>
    <t>Стол производственый с столешницей из нержавеющей стали марки AISI 430 толщиной 0,8мм. Столешница усилена подложкой из фанеры толщиной 16 мм.  Обвязка с 4-х сторон из нержавеющей стали марки AISI 430 толщиной 0,8 мм.  Ножки-уголки 40х40 каркаса изготовлены из нержавеющей стали марки AISI 430 толщиной 1 мм. Регулируемые опоры. У производственного стола имеется съёмный борт из нержавеющей стали марки AISI 430 толщиной 0,8мм. Нагрузка на все изделие равнораспределенная 250 кг. В упакованном виде изделие имеет габариты 1015х715х110 мм. Вес  изделия 34 кг.</t>
  </si>
  <si>
    <t>Стол производственый с столешницей из нержавеющей стали марки AISI 430 толщиной 0,8мм. Столешница усилена подложкой из фанеры толщиной 16 мм.  Обвязка с 4-х сторон из нержавеющей стали марки AISI 430 толщиной 0,8 мм.  Ножки-уголки 40х40 каркаса изготовлены из нержавеющей стали марки AISI 430 толщиной 1 мм. Регулируемые опоры. У производственного стола имеется съёмный борт из нержавеющей стали марки AISI 430 толщиной 0,8мм. Нагрузка на все изделие равнораспределенная 250 кг. В упакованном виде изделие имеет габариты 1115х615х110 мм. Вес  изделия 32 кг.</t>
  </si>
  <si>
    <t>Стол производственый с столешницей из нержавеющей стали марки AISI 430 толщиной 0,8мм. Столешница усилена подложкой из фанеры толщиной 16 мм.  Обвязка с 4-х сторон из нержавеющей стали марки AISI 430 толщиной 0,8 мм.  Ножки-уголки 40х40 каркаса изготовлены из нержавеющей стали марки AISI 430 толщиной 1 мм. Регулируемые опоры. У производственного стола имеется съёмный борт из нержавеющей стали марки AISI 430 толщиной 0,8мм. Нагрузка на все изделие равнораспределенная 250 кг. В упакованном виде изделие имеет габариты 1115х715х110 мм. Вес  изделия 36 кг.</t>
  </si>
  <si>
    <t>Стол производственый с столешницей из нержавеющей стали марки AISI 430 толщиной 0,8мм. Столешница усилена подложкой из фанеры толщиной 16 мм.  Обвязка с 4-х сторон из нержавеющей стали марки AISI 430 толщиной 0,8 мм.  Ножки-уголки 40х40 каркаса изготовлены из нержавеющей стали марки AISI 430 толщиной 1 мм. Регулируемые опоры. У производственного стола имеется съёмный борт из нержавеющей стали марки AISI 430 толщиной 0,8мм. Нагрузка на все изделие равнораспределенная 250 кг. В упакованном виде изделие имеет габариты 1213х614х110 мм. Вес  изделия 34 кг.</t>
  </si>
  <si>
    <t>Стол производственый с столешницей из нержавеющей стали марки AISI 430 толщиной 0,8мм. Столешница усилена подложкой из фанеры толщиной 16 мм.  Обвязка с 4-х сторон из нержавеющей стали марки AISI 430 толщиной 0,8 мм.  Ножки-уголки 40х40 каркаса изготовлены из нержавеющей стали марки AISI 430 толщиной 1 мм. Регулируемые опоры. У производственного стола имеется съёмный борт из нержавеющей стали марки AISI 430 толщиной 0,8мм. Нагрузка на все изделие равнораспределенная 250 кг. В упакованном виде изделие имеет габариты 1216х718х110 мм. Вес  изделия 38 кг.</t>
  </si>
  <si>
    <t>Стол производственый с столешницей из нержавеющей стали марки AISI 430 толщиной 0,8мм. Столешница усилена подложкой из фанеры толщиной 16 мм.  Обвязка с 4-х сторон из нержавеющей стали марки AISI 430 толщиной 0,8 мм.  Ножки-уголки 40х40 каркаса изготовлены из нержавеющей стали марки AISI 430 толщиной 1 мм. Регулируемые опоры. У производственного стола имеется съёмный борт из нержавеющей стали марки AISI 430 толщиной 0,8мм. Нагрузка на все изделие равнораспределенная 250 кг. В упакованном виде изделие имеет габариты 1315х615х110 мм. Вес  изделия 36 кг.</t>
  </si>
  <si>
    <t>Стол производственый с столешницей из нержавеющей стали марки AISI 430 толщиной 0,8мм. Столешница усилена подложкой из фанеры толщиной 16 мм.  Обвязка с 4-х сторон из нержавеющей стали марки AISI 430 толщиной 0,8 мм.  Ножки-уголки 40х40 каркаса изготовлены из нержавеющей стали марки AISI 430 толщиной 1 мм. Регулируемые опоры. У производственного стола имеется съёмный борт из нержавеющей стали марки AISI 430 толщиной 0,8мм. Нагрузка на все изделие равнораспределенная 250 кг. В упакованном виде изделие имеет габариты 1315х715х110 мм. Вес  изделия 40 кг.</t>
  </si>
  <si>
    <t>Стол производственый с столешницей из нержавеющей стали марки AISI 430 толщиной 0,8мм. Столешница усилена подложкой из фанеры толщиной 16 мм.  Обвязка с 4-х сторон из нержавеющей стали марки AISI 430 толщиной 0,8 мм.  Ножки-уголки 40х40 каркаса изготовлены из нержавеющей стали марки AISI 430 толщиной 1 мм. Регулируемые опоры. У производственного стола имеется съёмный борт из нержавеющей стали марки AISI 430 толщиной 0,8мм. Нагрузка на все изделие равнораспределенная 250 кг. В упакованном виде изделие имеет габариты 1415х615х110 мм. Вес  изделия 39 кг.</t>
  </si>
  <si>
    <t>Стол производственый с столешницей из нержавеющей стали марки AISI 430 толщиной 0,8мм. Столешница усилена подложкой из фанеры толщиной 16 мм.  Обвязка с 4-х сторон из нержавеющей стали марки AISI 430 толщиной 0,8 мм.  Ножки-уголки 40х40 каркаса изготовлены из нержавеющей стали марки AISI 430 толщиной 1 мм. Регулируемые опоры. У производственного стола имеется съёмный борт из нержавеющей стали марки AISI 430 толщиной 0,8мм. Нагрузка на все изделие равнораспределенная 250 кг. В упакованном виде изделие имеет габариты 1415х715х110 мм. Вес  изделия 43 кг.</t>
  </si>
  <si>
    <t>Стол производственый с столешницей из нержавеющей стали марки AISI 430 толщиной 0,8мм. Столешница усилена подложкой из фанеры толщиной 16 мм.  Обвязка с 4-х сторон из нержавеющей стали марки AISI 430 толщиной 0,8 мм.  Ножки-уголки 40х40 каркаса изготовлены из нержавеющей стали марки AISI 430 толщиной 1 мм. Регулируемые опоры. У производственного стола имеется съёмный борт из нержавеющей стали марки AISI 430 толщиной 0,8мм. Нагрузка на все изделие равнораспределенная 250 кг. В упакованном виде изделие имеет габариты 1512х615х110 мм. Вес  изделия 41 кг.</t>
  </si>
  <si>
    <t>Стол производственый с столешницей из нержавеющей стали марки AISI 430 толщиной 0,8мм. Столешница усилена подложкой из фанеры толщиной 16 мм.  Обвязка с 4-х сторон из нержавеющей стали марки AISI 430 толщиной 0,8 мм.  Ножки-уголки 40х40 каркаса изготовлены из нержавеющей стали марки AISI 430 толщиной 1 мм. Регулируемые опоры. У производственного стола имеется съёмный борт из нержавеющей стали марки AISI 430 толщиной 0,8мм. Нагрузка на все изделие равнораспределенная 250 кг. В упакованном виде изделие имеет габариты 1510х713х110 мм. Вес  изделия 45 кг.</t>
  </si>
  <si>
    <t>Стол производственый с столешницей из нержавеющей стали марки AISI 430 толщиной 0,8мм. Столешница усилена подложкой из фанеры толщиной 16 мм.  Обвязка с 4-х сторон из нержавеющей стали марки AISI 430 толщиной 0,8 мм.  Ножки-уголки 40х40 каркаса изготовлены из нержавеющей стали марки AISI 430 толщиной 1 мм. Регулируемые опоры. У производственного стола имеется съёмный борт из нержавеющей стали марки AISI 430 толщиной 0,8мм. Нагрузка на все изделие равнораспределенная 250 кг. В упакованном виде изделие имеет габариты 1615х615х110 мм. Вес  изделия 42 кг.</t>
  </si>
  <si>
    <t>Стол производственый с столешницей из нержавеющей стали марки AISI 430 толщиной 0,8мм. Столешница усилена подложкой из фанеры толщиной 16 мм.  Обвязка с 4-х сторон из нержавеющей стали марки AISI 430 толщиной 0,8 мм.  Ножки-уголки 40х40 каркаса изготовлены из нержавеющей стали марки AISI 430 толщиной 1 мм. Регулируемые опоры. У производственного стола имеется съёмный борт из нержавеющей стали марки AISI 430 толщиной 0,8мм. Нагрузка на все изделие равнораспределенная 250 кг. В упакованном виде изделие имеет габариты 1615х715х110 мм. Вес  изделия 47 кг.</t>
  </si>
  <si>
    <t>Стол производственый с столешницей из нержавеющей стали марки AISI 430 толщиной 0,8мм. Столешница усилена подложкой из фанеры толщиной 16 мм.  Обвязка с 4-х сторон из нержавеющей стали марки AISI 430 толщиной 0,8 мм.  Ножки-уголки 40х40 каркаса изготовлены из нержавеющей стали марки AISI 430 толщиной 1 мм. Регулируемые опоры. У производственного стола имеется съёмный борт из нержавеющей стали марки AISI 430 толщиной 0,8мм. Нагрузка на все изделие равнораспределенная 250 кг. В упакованном виде изделие имеет габариты 1715х615х110 мм. Вес  изделия 44 кг.</t>
  </si>
  <si>
    <t>Стол производственый с столешницей из нержавеющей стали марки AISI 430 толщиной 0,8мм. Столешница усилена подложкой из фанеры толщиной 16 мм.  Обвязка с 4-х сторон из нержавеющей стали марки AISI 430 толщиной 0,8 мм.  Ножки-уголки 40х40 каркаса изготовлены из нержавеющей стали марки AISI 430 толщиной 1 мм. Регулируемые опоры. У производственного стола имеется съёмный борт из нержавеющей стали марки AISI 430 толщиной 0,8мм. Нагрузка на все изделие равнораспределенная 250 кг. В упакованном виде изделие имеет габариты 1715х715х110 мм. Вес  изделия 49 кг.</t>
  </si>
  <si>
    <t>Стол производственый с столешницей из нержавеющей стали марки AISI 430 толщиной 0,8мм. Столешница усилена подложкой из фанеры толщиной 16 мм.  Обвязка с 4-х сторон из нержавеющей стали марки AISI 430 толщиной 0,8 мм.  Ножки-уголки 40х40 каркаса изготовлены из нержавеющей стали марки AISI 430 толщиной 1 мм. Регулируемые опоры. У производственного стола имеется съёмный борт из нержавеющей стали марки AISI 430 толщиной 0,8мм. Нагрузка на все изделие равнораспределенная 250 кг. В упакованном виде изделие имеет габариты 1815х615х110 мм. Вес  изделия 46 кг.</t>
  </si>
  <si>
    <t>Стол производственый с столешницей из нержавеющей стали марки AISI 430 толщиной 0,8мм. Столешница усилена подложкой из фанеры толщиной 16 мм.  Обвязка с 4-х сторон из нержавеющей стали марки AISI 430 толщиной 0,8 мм.  Ножки-уголки 40х40 каркаса изготовлены из нержавеющей стали марки AISI 430 толщиной 1 мм. Регулируемые опоры. У производственного стола имеется съёмный борт из нержавеющей стали марки AISI 430 толщиной 0,8мм. Нагрузка на все изделие равнораспределенная 250 кг. В упакованном виде изделие имеет габариты 1815х715х110 мм. Вес  изделия 50 кг.</t>
  </si>
  <si>
    <t>Стол производственый с столешницей из нержавеющей стали марки AISI 430 толщиной 0,8мм. Столешница усилена подложкой из фанеры толщиной 16 мм.  Обвязка с 4-х сторон из нержавеющей стали марки AISI 430 толщиной 0,8 мм.  Ножки-уголки 40х40 каркаса изготовлены из нержавеющей стали марки AISI 430 толщиной 1 мм. Регулируемые опоры. У производственного стола имеется съёмный борт из нержавеющей стали марки AISI 430 толщиной 0,8мм. Нагрузка на все изделие равнораспределенная 250 кг. В упакованном виде изделие имеет габариты 1915х615х110 мм. Вес  изделия 47 кг.</t>
  </si>
  <si>
    <t>Стол производственый с столешницей из нержавеющей стали марки AISI 430 толщиной 0,8мм. Столешница усилена подложкой из фанеры толщиной 16 мм.  Обвязка с 4-х сторон из нержавеющей стали марки AISI 430 толщиной 0,8 мм.  Ножки-уголки 40х40 каркаса изготовлены из нержавеющей стали марки AISI 430 толщиной 1 мм. Регулируемые опоры. У производственного стола имеется съёмный борт из нержавеющей стали марки AISI 430 толщиной 0,8мм. Нагрузка на все изделие равнораспределенная 250 кг. В упакованном виде изделие имеет габариты 1915х715х110 мм. Вес  изделия 52 кг.</t>
  </si>
  <si>
    <t>Стол производственый с столешницей из нержавеющей стали марки AISI 430 толщиной 0,8мм. Столешница усилена подложкой из фанеры толщиной 16 мм.  Обвязка с 4-х сторон из нержавеющей стали марки AISI 430 толщиной 0,8 мм.  Ножки-уголки 40х40 каркаса изготовлены из нержавеющей стали марки AISI 430 толщиной 1 мм. Регулируемые опоры. У производственного стола имеется съёмный борт из нержавеющей стали марки AISI 430 толщиной 0,8мм. Нагрузка на все изделие равнораспределенная 250 кг. В упакованном виде изделие имеет габариты 2015х615х110 мм. Вес  изделия 49 кг.</t>
  </si>
  <si>
    <t>Стол производственый с столешницей из нержавеющей стали марки AISI 430 толщиной 0,8мм. Столешница усилена подложкой из фанеры толщиной 16 мм.  Обвязка с 4-х сторон из нержавеющей стали марки AISI 430 толщиной 0,8 мм.  Ножки-уголки 40х40 каркаса изготовлены из нержавеющей стали марки AISI 430 толщиной 1 мм. Регулируемые опоры. У производственного стола имеется съёмный борт из нержавеющей стали марки AISI 430 толщиной 0,8мм. Нагрузка на все изделие равнораспределенная 250 кг. В упакованном виде изделие имеет габариты 2015х715х110 мм. Вес  изделия 55 кг.</t>
  </si>
  <si>
    <t>Тип полки/обвязки/каркаса</t>
  </si>
  <si>
    <t>перфорированная</t>
  </si>
  <si>
    <t>Тип полки/Количество ярусов</t>
  </si>
  <si>
    <t>перфорированная 2-х ярусная</t>
  </si>
  <si>
    <t>сплошная</t>
  </si>
  <si>
    <t>сплошная 2-х ярусная</t>
  </si>
  <si>
    <t>Полка настенная выполнена из из стали марки AISI 430 и толщиной 0,8 мм. Состоит из двух уголков косынок и одной полки с перфорацией.  Максимально рекомендуемая равнораспределенная нагрузка на полку - 40 кг. В упакованном виде изделие имеет габариты 1015х316х24 мм. Вес  изделия 4 кг.</t>
  </si>
  <si>
    <t>Полка настенная 2-х ярусная выполнена из из стали марки AISI 430 и толщиной 0,8 мм. Состоит из двух уголков косынок и двух  полок с перфорацией. Максимально рекомендуемая равнораспределенная нагрузка на полку - 40 кг. В упакованном виде изделие имеет габариты 1015х316х42 мм. Вес  изделия 8 кг.</t>
  </si>
  <si>
    <t>Полка настенная выполнена из из стали марки AISI 430 и толщиной 0,8 мм. Состоит из двух уголков косынок и одной полки с перфорацией.  Максимально рекомендуемая равнораспределенная нагрузка на полку - 40 кг. В упакованном виде изделие имеет габариты 1015х416х24 мм. Вес  изделия 6 кг.</t>
  </si>
  <si>
    <t>Полка настенная 2-х ярусная выполнена из из стали марки AISI 430 и толщиной 0,8 мм. Состоит из двух уголков косынок и двух  полок с перфорацией. Максимально рекомендуемая равнораспределенная нагрузка на полку - 40 кг. В упакованном виде изделие имеет габариты 1015х416х42 мм. Вес  изделия 10 кг.</t>
  </si>
  <si>
    <t>Полка настенная выполнена из из стали марки AISI 430 и толщиной 0,8 мм. Состоит из двух уголков косынок и одной полки с перфорацией.  Максимально рекомендуемая равнораспределенная нагрузка на полку - 40 кг. В упакованном виде изделие имеет габариты 1115х316х24 мм. Вес  изделия 4 кг.</t>
  </si>
  <si>
    <t>Полка настенная 2-х ярусная выполнена из из стали марки AISI 430 и толщиной 0,8 мм. Состоит из двух уголков косынок и двух  полок с перфорацией. Максимально рекомендуемая равнораспределенная нагрузка на полку - 40 кг. В упакованном виде изделие имеет габариты 1115х316х42 мм. Вес  изделия 8 кг.</t>
  </si>
  <si>
    <t>Полка настенная выполнена из из стали марки AISI 430 и толщиной 0,8 мм. Состоит из двух уголков косынок и одной полки с перфорацией.  Максимально рекомендуемая равнораспределенная нагрузка на полку - 40 кг. В упакованном виде изделие имеет габариты 1115х416х24 мм. Вес  изделия 7 кг.</t>
  </si>
  <si>
    <t>Полка настенная 2-х ярусная выполнена из из стали марки AISI 430 и толщиной 0,8 мм. Состоит из двух уголков косынок и двух  полок с перфорацией. Максимально рекомендуемая равнораспределенная нагрузка на полку - 40 кг. В упакованном виде изделие имеет габариты 1115х416х42 мм. Вес  изделия 11 кг.</t>
  </si>
  <si>
    <t>Полка настенная выполнена из из стали марки AISI 430 и толщиной 0,8 мм. Состоит из двух уголков косынок и одной полки с перфорацией.  Максимально рекомендуемая равнораспределенная нагрузка на полку - 40 кг. В упакованном виде изделие имеет габариты 1215х316х24 мм. Вес  изделия 4 кг.</t>
  </si>
  <si>
    <t>Полка настенная 2-х ярусная выполнена из из стали марки AISI 430 и толщиной 0,8 мм. Состоит из двух уголков косынок и двух  полок с перфорацией. Максимально рекомендуемая равнораспределенная нагрузка на полку - 40 кг. В упакованном виде изделие имеет габариты 1215х316х42 мм. Вес  изделия 9 кг.</t>
  </si>
  <si>
    <t>Полка настенная выполнена из из стали марки AISI 430 и толщиной 0,8 мм. Состоит из двух уголков косынок и одной полки с перфорацией.  Максимально рекомендуемая равнораспределенная нагрузка на полку - 40 кг. В упакованном виде изделие имеет габариты 1215х416х24 мм. Вес  изделия 7 кг.</t>
  </si>
  <si>
    <t>Полка настенная 2-х ярусная выполнена из из стали марки AISI 430 и толщиной 0,8 мм. Состоит из двух уголков косынок и двух  полок с перфорацией. Максимально рекомендуемая равнораспределенная нагрузка на полку - 40 кг. В упакованном виде изделие имеет габариты 1215х416х42 мм. Вес  изделия 11 кг.</t>
  </si>
  <si>
    <t>Полка настенная выполнена из из стали марки AISI 430 и толщиной 0,8 мм. Состоит из двух уголков косынок и одной полки с перфорацией.  Максимально рекомендуемая равнораспределенная нагрузка на полку - 40 кг. В упакованном виде изделие имеет габариты 1315х316х24 мм. Вес  изделия 4 кг.</t>
  </si>
  <si>
    <t>Полка настенная 2-х ярусная выполнена из из стали марки AISI 430 и толщиной 0,8 мм. Состоит из двух уголков косынок и двух  полок с перфорацией. Максимально рекомендуемая равнораспределенная нагрузка на полку - 40 кг. В упакованном виде изделие имеет габариты 1315х316х42 мм. Вес  изделия 9 кг.</t>
  </si>
  <si>
    <t>Полка настенная выполнена из из стали марки AISI 430 и толщиной 0,8 мм. Состоит из двух уголков косынок и одной полки с перфорацией.  Максимально рекомендуемая равнораспределенная нагрузка на полку - 40 кг. В упакованном виде изделие имеет габариты 1315х416х24 мм. Вес  изделия 7 кг.</t>
  </si>
  <si>
    <t>Полка настенная 2-х ярусная выполнена из из стали марки AISI 430 и толщиной 0,8 мм. Состоит из двух уголков косынок и двух  полок с перфорацией. Максимально рекомендуемая равнораспределенная нагрузка на полку - 40 кг. В упакованном виде изделие имеет габариты 1315х416х42 мм. Вес  изделия 12 кг.</t>
  </si>
  <si>
    <t>Полка настенная выполнена из из стали марки AISI 430 и толщиной 0,8 мм. Состоит из двух уголков косынок и одной полки с перфорацией.  Максимально рекомендуемая равнораспределенная нагрузка на полку - 40 кг. В упакованном виде изделие имеет габариты 1415х316х24 мм. Вес  изделия 5 кг.</t>
  </si>
  <si>
    <t>Полка настенная 2-х ярусная выполнена из из стали марки AISI 430 и толщиной 0,8 мм. Состоит из двух уголков косынок и двух  полок с перфорацией. Максимально рекомендуемая равнораспределенная нагрузка на полку - 40 кг. В упакованном виде изделие имеет габариты 1415х316х42 мм. Вес  изделия 10 кг.</t>
  </si>
  <si>
    <t>Полка настенная выполнена из из стали марки AISI 430 и толщиной 0,8 мм. Состоит из двух уголков косынок и одной полки с перфорацией.  Максимально рекомендуемая равнораспределенная нагрузка на полку - 40 кг. В упакованном виде изделие имеет габариты 1415х416х24 мм. Вес  изделия 7 кг.</t>
  </si>
  <si>
    <t>Полка настенная 2-х ярусная выполнена из из стали марки AISI 430 и толщиной 0,8 мм. Состоит из двух уголков косынок и двух  полок с перфорацией. Максимально рекомендуемая равнораспределенная нагрузка на полку - 40 кг. В упакованном виде изделие имеет габариты 1415х416х42 мм. Вес  изделия 12 кг.</t>
  </si>
  <si>
    <t>Полка настенная выполнена из из стали марки AISI 430 и толщиной 0,8 мм. Состоит из двух уголков косынок и одной полки с перфорацией.  Максимально рекомендуемая равнораспределенная нагрузка на полку - 40 кг. В упакованном виде изделие имеет габариты 1515х316х24 мм. Вес  изделия 5 кг.</t>
  </si>
  <si>
    <t>Полка настенная 2-х ярусная выполнена из из стали марки AISI 430 и толщиной 0,8 мм. Состоит из двух уголков косынок и двух  полок с перфорацией. Максимально рекомендуемая равнораспределенная нагрузка на полку - 40 кг. В упакованном виде изделие имеет габариты 1515х316х42 мм. Вес  изделия 10 кг.</t>
  </si>
  <si>
    <t>Полка настенная выполнена из из стали марки AISI 430 и толщиной 0,8 мм. Состоит из двух уголков косынок и одной полки с перфорацией.  Максимально рекомендуемая равнораспределенная нагрузка на полку - 40 кг. В упакованном виде изделие имеет габариты 1515х416х24 мм. Вес  изделия 8 кг.</t>
  </si>
  <si>
    <t>Полка настенная 2-х ярусная выполнена из из стали марки AISI 430 и толщиной 0,8 мм. Состоит из двух уголков косынок и двух  полок с перфорацией. Максимально рекомендуемая равнораспределенная нагрузка на полку - 40 кг. В упакованном виде изделие имеет габариты 1515х416х42 мм. Вес  изделия 13 кг.</t>
  </si>
  <si>
    <t>Полка настенная выполнена из из стали марки AISI 430 и толщиной 0,8 мм. Состоит из двух уголков косынок и одной полки с перфорацией.  Максимально рекомендуемая равнораспределенная нагрузка на полку - 40 кг. В упакованном виде изделие имеет габариты 615х316х24 мм. Вес  изделия 3 кг.</t>
  </si>
  <si>
    <t>Полка настенная 2-х ярусная выполнена из из стали марки AISI 430 и толщиной 0,8 мм. Состоит из двух уголков косынок и двух  полок с перфорацией. Максимально рекомендуемая равнораспределенная нагрузка на полку - 40 кг. В упакованном виде изделие имеет габариты 615х316х42 мм. Вес  изделия 6 кг.</t>
  </si>
  <si>
    <t>Полка настенная выполнена из из стали марки AISI 430 и толщиной 0,8 мм. Состоит из двух уголков косынок и одной полки с перфорацией.  Максимально рекомендуемая равнораспределенная нагрузка на полку - 40 кг. В упакованном виде изделие имеет габариты 615х416х24 мм. Вес  изделия 5 кг.</t>
  </si>
  <si>
    <t>Полка настенная 2-х ярусная выполнена из из стали марки AISI 430 и толщиной 0,8 мм. Состоит из двух уголков косынок и двух  полок с перфорацией. Максимально рекомендуемая равнораспределенная нагрузка на полку - 40 кг. В упакованном виде изделие имеет габариты 615х416х42 мм. Вес  изделия 8 кг.</t>
  </si>
  <si>
    <t>Полка настенная выполнена из из стали марки AISI 430 и толщиной 0,8 мм. Состоит из двух уголков косынок и одной полки с перфорацией.  Максимально рекомендуемая равнораспределенная нагрузка на полку - 40 кг. В упакованном виде изделие имеет габариты 715х316х24 мм. Вес  изделия 3 кг.</t>
  </si>
  <si>
    <t>Полка настенная 2-х ярусная выполнена из из стали марки AISI 430 и толщиной 0,8 мм. Состоит из двух уголков косынок и двух  полок с перфорацией. Максимально рекомендуемая равнораспределенная нагрузка на полку - 40 кг. В упакованном виде изделие имеет габариты 715х316х42 мм. Вес  изделия 7 кг.</t>
  </si>
  <si>
    <t>Полка настенная выполнена из из стали марки AISI 430 и толщиной 0,8 мм. Состоит из двух уголков косынок и одной полки с перфорацией.  Максимально рекомендуемая равнораспределенная нагрузка на полку - 40 кг. В упакованном виде изделие имеет габариты 715х416х24 мм. Вес  изделия 6 кг.</t>
  </si>
  <si>
    <t>Полка настенная 2-х ярусная выполнена из из стали марки AISI 430 и толщиной 0,8 мм. Состоит из двух уголков косынок и двух  полок с перфорацией. Максимально рекомендуемая равнораспределенная нагрузка на полку - 40 кг. В упакованном виде изделие имеет габариты 715х416х42 мм. Вес  изделия 9 кг.</t>
  </si>
  <si>
    <t>Полка настенная выполнена из из стали марки AISI 430 и толщиной 0,8 мм. Состоит из двух уголков косынок и одной полки с перфорацией.  Максимально рекомендуемая равнораспределенная нагрузка на полку - 40 кг. В упакованном виде изделие имеет габариты 815х316х24 мм. Вес  изделия 3 кг.</t>
  </si>
  <si>
    <t>Полка настенная 2-х ярусная выполнена из из стали марки AISI 430 и толщиной 0,8 мм. Состоит из двух уголков косынок и двух  полок с перфорацией. Максимально рекомендуемая равнораспределенная нагрузка на полку - 40 кг. В упакованном виде изделие имеет габариты 815х316х42 мм. Вес  изделия 7 кг.</t>
  </si>
  <si>
    <t>Полка настенная выполнена из из стали марки AISI 430 и толщиной 0,8 мм. Состоит из двух уголков косынок и одной полки с перфорацией.  Максимально рекомендуемая равнораспределенная нагрузка на полку - 40 кг. В упакованном виде изделие имеет габариты 815х416х24 мм. Вес  изделия 6 кг.</t>
  </si>
  <si>
    <t>Полка настенная 2-х ярусная выполнена из из стали марки AISI 430 и толщиной 0,8 мм. Состоит из двух уголков косынок и двух  полок с перфорацией. Максимально рекомендуемая равнораспределенная нагрузка на полку - 40 кг. В упакованном виде изделие имеет габариты 815х416х42 мм. Вес  изделия 9 кг.</t>
  </si>
  <si>
    <t>Полка настенная выполнена из из стали марки AISI 430 и толщиной 0,8 мм. Состоит из двух уголков косынок и одной полки с перфорацией.  Максимально рекомендуемая равнораспределенная нагрузка на полку - 40 кг. В упакованном виде изделие имеет габариты 915х316х24 мм. Вес  изделия 4 кг.</t>
  </si>
  <si>
    <t>Полка настенная 2-х ярусная выполнена из из стали марки AISI 430 и толщиной 0,8 мм. Состоит из двух уголков косынок и двух  полок с перфорацией. Максимально рекомендуемая равнораспределенная нагрузка на полку - 40 кг. В упакованном виде изделие имеет габариты 915х316х42 мм. Вес  изделия 8 кг.</t>
  </si>
  <si>
    <t>Полка настенная выполнена из из стали марки AISI 430 и толщиной 0,8 мм. Состоит из двух уголков косынок и одной полки с перфорацией.  Максимально рекомендуемая равнораспределенная нагрузка на полку - 40 кг. В упакованном виде изделие имеет габариты 915х416х24 мм. Вес  изделия 6 кг.</t>
  </si>
  <si>
    <t>Полка настенная 2-х ярусная выполнена из из стали марки AISI 430 и толщиной 0,8 мм. Состоит из двух уголков косынок и двух  полок с перфорацией. Максимально рекомендуемая равнораспределенная нагрузка на полку - 40 кг. В упакованном виде изделие имеет габариты 915х416х42 мм. Вес  изделия 10 кг.</t>
  </si>
  <si>
    <t>Полка настенная выполнена из из стали марки AISI 430 и толщиной 0,8 мм. Состоит из двух уголков косынок и одной полки. Максимально рекомендуемая равнораспределенная нагрузка на полку - 40 кг. В упакованном виде изделие имеет габариты 1015х316х24 мм. Вес  изделия 4 кг.</t>
  </si>
  <si>
    <t>Полка настенная 2-х ярусная выполнена из из стали марки AISI 430 и толщиной 0,8 мм. Состоит из двух уголков косынок и двух  полок. Максимально рекомендуемая равнораспределенная нагрузка на полку - 40 кг. В упакованном виде изделие имеет габариты 1015х316х42 мм. Вес  изделия 8 кг.</t>
  </si>
  <si>
    <t>Полка настенная выполнена из из стали марки AISI 430 и толщиной 0,8 мм. Состоит из двух уголков косынок и одной полки. Максимально рекомендуемая равнораспределенная нагрузка на полку - 40 кг. В упакованном виде изделие имеет габариты 1015х416х24 мм. Вес  изделия 6 кг.</t>
  </si>
  <si>
    <t>Полка настенная 2-х ярусная выполнена из из стали марки AISI 430 и толщиной 0,8 мм. Состоит из двух уголков косынок и двух  полок. Максимально рекомендуемая равнораспределенная нагрузка на полку - 40 кг. В упакованном виде изделие имеет габариты 1015х416х42 мм. Вес  изделия 10 кг.</t>
  </si>
  <si>
    <t>Полка настенная выполнена из из стали марки AISI 430 и толщиной 0,8 мм. Состоит из двух уголков косынок и одной полки. Максимально рекомендуемая равнораспределенная нагрузка на полку - 40 кг. В упакованном виде изделие имеет габариты 1115х316х24 мм. Вес  изделия 4 кг.</t>
  </si>
  <si>
    <t>Полка настенная 2-х ярусная выполнена из из стали марки AISI 430 и толщиной 0,8 мм. Состоит из двух уголков косынок и двух  полок. Максимально рекомендуемая равнораспределенная нагрузка на полку - 40 кг. В упакованном виде изделие имеет габариты 1115х316х42 мм. Вес  изделия 8 кг.</t>
  </si>
  <si>
    <t>Полка настенная выполнена из из стали марки AISI 430 и толщиной 0,8 мм. Состоит из двух уголков косынок и одной полки. Максимально рекомендуемая равнораспределенная нагрузка на полку - 40 кг. В упакованном виде изделие имеет габариты 1115х416х24 мм. Вес  изделия 7 кг.</t>
  </si>
  <si>
    <t>Полка настенная 2-х ярусная выполнена из из стали марки AISI 430 и толщиной 0,8 мм. Состоит из двух уголков косынок и двух  полок. Максимально рекомендуемая равнораспределенная нагрузка на полку - 40 кг. В упакованном виде изделие имеет габариты 1115х416х42 мм. Вес  изделия 11 кг.</t>
  </si>
  <si>
    <t>Полка настенная выполнена из из стали марки AISI 430 и толщиной 0,8 мм. Состоит из двух уголков косынок и одной полки. Максимально рекомендуемая равнораспределенная нагрузка на полку - 40 кг. В упакованном виде изделие имеет габариты 1215х316х24 мм. Вес  изделия 4 кг.</t>
  </si>
  <si>
    <t>Полка настенная 2-х ярусная выполнена из из стали марки AISI 430 и толщиной 0,8 мм. Состоит из двух уголков косынок и двух  полок. Максимально рекомендуемая равнораспределенная нагрузка на полку - 40 кг. В упакованном виде изделие имеет габариты 1215х316х42 мм. Вес  изделия 9 кг.</t>
  </si>
  <si>
    <t>Полка настенная выполнена из из стали марки AISI 430 и толщиной 0,8 мм. Состоит из двух уголков косынок и одной полки. Максимально рекомендуемая равнораспределенная нагрузка на полку - 40 кг. В упакованном виде изделие имеет габариты 1215х416х24 мм. Вес  изделия 7 кг.</t>
  </si>
  <si>
    <t>Полка настенная 2-х ярусная выполнена из из стали марки AISI 430 и толщиной 0,8 мм. Состоит из двух уголков косынок и двух  полок. Максимально рекомендуемая равнораспределенная нагрузка на полку - 40 кг. В упакованном виде изделие имеет габариты 1215х416х42 мм. Вес  изделия 11 кг.</t>
  </si>
  <si>
    <t>Полка настенная выполнена из из стали марки AISI 430 и толщиной 0,8 мм. Состоит из двух уголков косынок и одной полки. Максимально рекомендуемая равнораспределенная нагрузка на полку - 40 кг. В упакованном виде изделие имеет габариты 1315х316х24 мм. Вес  изделия 4 кг.</t>
  </si>
  <si>
    <t>Полка настенная 2-х ярусная выполнена из из стали марки AISI 430 и толщиной 0,8 мм. Состоит из двух уголков косынок и двух  полок. Максимально рекомендуемая равнораспределенная нагрузка на полку - 40 кг. В упакованном виде изделие имеет габариты 1315х316х42 мм. Вес  изделия 9 кг.</t>
  </si>
  <si>
    <t>Полка настенная выполнена из из стали марки AISI 430 и толщиной 0,8 мм. Состоит из двух уголков косынок и одной полки. Максимально рекомендуемая равнораспределенная нагрузка на полку - 40 кг. В упакованном виде изделие имеет габариты 1315х416х24 мм. Вес  изделия 7 кг.</t>
  </si>
  <si>
    <t>Полка настенная 2-х ярусная выполнена из из стали марки AISI 430 и толщиной 0,8 мм. Состоит из двух уголков косынок и двух  полок. Максимально рекомендуемая равнораспределенная нагрузка на полку - 40 кг. В упакованном виде изделие имеет габариты 1315х416х42 мм. Вес  изделия 12 кг.</t>
  </si>
  <si>
    <t>Полка настенная выполнена из из стали марки AISI 430 и толщиной 0,8 мм. Состоит из двух уголков косынок и одной полки. Максимально рекомендуемая равнораспределенная нагрузка на полку - 40 кг. В упакованном виде изделие имеет габариты 1415х316х24 мм. Вес  изделия 5 кг.</t>
  </si>
  <si>
    <t>Полка настенная 2-х ярусная выполнена из из стали марки AISI 430 и толщиной 0,8 мм. Состоит из двух уголков косынок и двух  полок. Максимально рекомендуемая равнораспределенная нагрузка на полку - 40 кг. В упакованном виде изделие имеет габариты 1415х316х42 мм. Вес  изделия 10 кг.</t>
  </si>
  <si>
    <t>Полка настенная выполнена из из стали марки AISI 430 и толщиной 0,8 мм. Состоит из двух уголков косынок и одной полки. Максимально рекомендуемая равнораспределенная нагрузка на полку - 40 кг. В упакованном виде изделие имеет габариты 1415х416х24 мм. Вес  изделия 7 кг.</t>
  </si>
  <si>
    <t>Полка настенная 2-х ярусная выполнена из из стали марки AISI 430 и толщиной 0,8 мм. Состоит из двух уголков косынок и двух  полок. Максимально рекомендуемая равнораспределенная нагрузка на полку - 40 кг. В упакованном виде изделие имеет габариты 1415х416х42 мм. Вес  изделия 12 кг.</t>
  </si>
  <si>
    <t>Полка настенная выполнена из из стали марки AISI 430 и толщиной 0,8 мм. Состоит из двух уголков косынок и одной полки. Максимально рекомендуемая равнораспределенная нагрузка на полку - 40 кг. В упакованном виде изделие имеет габариты 1515х316х24 мм. Вес  изделия 5 кг.</t>
  </si>
  <si>
    <t>Полка настенная 2-х ярусная выполнена из из стали марки AISI 430 и толщиной 0,8 мм. Состоит из двух уголков косынок и двух  полок. Максимально рекомендуемая равнораспределенная нагрузка на полку - 40 кг. В упакованном виде изделие имеет габариты 1515х316х42 мм. Вес  изделия 10 кг.</t>
  </si>
  <si>
    <t>Полка настенная выполнена из из стали марки AISI 430 и толщиной 0,8 мм. Состоит из двух уголков косынок и одной полки. Максимально рекомендуемая равнораспределенная нагрузка на полку - 40 кг. В упакованном виде изделие имеет габариты 1515х416х24 мм. Вес  изделия 8 кг.</t>
  </si>
  <si>
    <t>Полка настенная 2-х ярусная выполнена из из стали марки AISI 430 и толщиной 0,8 мм. Состоит из двух уголков косынок и двух  полок. Максимально рекомендуемая равнораспределенная нагрузка на полку - 40 кг. В упакованном виде изделие имеет габариты 1515х416х42 мм. Вес  изделия 13 кг.</t>
  </si>
  <si>
    <t>Полка настенная выполнена из из стали марки AISI 430 и толщиной 0,8 мм. Состоит из двух уголков косынок и одной полки. Максимально рекомендуемая равнораспределенная нагрузка на полку - 40 кг. В упакованном виде изделие имеет габариты 615х316х24 мм. Вес  изделия 3 кг.</t>
  </si>
  <si>
    <t>Полка настенная 2-х ярусная выполнена из из стали марки AISI 430 и толщиной 0,8 мм. Состоит из двух уголков косынок и двух  полок. Максимально рекомендуемая равнораспределенная нагрузка на полку - 40 кг. В упакованном виде изделие имеет габариты 615х316х42 мм. Вес  изделия 6 кг.</t>
  </si>
  <si>
    <t>Полка настенная выполнена из из стали марки AISI 430 и толщиной 0,8 мм. Состоит из двух уголков косынок и одной полки. Максимально рекомендуемая равнораспределенная нагрузка на полку - 40 кг. В упакованном виде изделие имеет габариты 615х416х24 мм. Вес  изделия 5 кг.</t>
  </si>
  <si>
    <t>Полка настенная 2-х ярусная выполнена из из стали марки AISI 430 и толщиной 0,8 мм. Состоит из двух уголков косынок и двух  полок. Максимально рекомендуемая равнораспределенная нагрузка на полку - 40 кг. В упакованном виде изделие имеет габариты 615х416х42 мм. Вес  изделия 8 кг.</t>
  </si>
  <si>
    <t>Полка настенная выполнена из из стали марки AISI 430 и толщиной 0,8 мм. Состоит из двух уголков косынок и одной полки. Максимально рекомендуемая равнораспределенная нагрузка на полку - 40 кг. В упакованном виде изделие имеет габариты 715х316х24 мм. Вес  изделия 3 кг.</t>
  </si>
  <si>
    <t>Полка настенная 2-х ярусная выполнена из из стали марки AISI 430 и толщиной 0,8 мм. Состоит из двух уголков косынок и двух  полок. Максимально рекомендуемая равнораспределенная нагрузка на полку - 40 кг. В упакованном виде изделие имеет габариты 715х316х42 мм. Вес  изделия 7 кг.</t>
  </si>
  <si>
    <t>Полка настенная выполнена из из стали марки AISI 430 и толщиной 0,8 мм. Состоит из двух уголков косынок и одной полки. Максимально рекомендуемая равнораспределенная нагрузка на полку - 40 кг. В упакованном виде изделие имеет габариты 715х416х24 мм. Вес  изделия 6 кг.</t>
  </si>
  <si>
    <t>Полка настенная 2-х ярусная выполнена из из стали марки AISI 430 и толщиной 0,8 мм. Состоит из двух уголков косынок и двух  полок. Максимально рекомендуемая равнораспределенная нагрузка на полку - 40 кг. В упакованном виде изделие имеет габариты 715х416х42 мм. Вес  изделия 9 кг.</t>
  </si>
  <si>
    <t>Полка настенная выполнена из из стали марки AISI 430 и толщиной 0,8 мм. Состоит из двух уголков косынок и одной полки. Максимально рекомендуемая равнораспределенная нагрузка на полку - 40 кг. В упакованном виде изделие имеет габариты 815х316х24 мм. Вес  изделия 3 кг.</t>
  </si>
  <si>
    <t>Полка настенная 2-х ярусная выполнена из из стали марки AISI 430 и толщиной 0,8 мм. Состоит из двух уголков косынок и двух  полок. Максимально рекомендуемая равнораспределенная нагрузка на полку - 40 кг. В упакованном виде изделие имеет габариты 815х316х42 мм. Вес  изделия 7 кг.</t>
  </si>
  <si>
    <t>Полка настенная выполнена из из стали марки AISI 430 и толщиной 0,8 мм. Состоит из двух уголков косынок и одной полки. Максимально рекомендуемая равнораспределенная нагрузка на полку - 40 кг. В упакованном виде изделие имеет габариты 815х416х24 мм. Вес  изделия 6 кг.</t>
  </si>
  <si>
    <t>Полка настенная 2-х ярусная выполнена из из стали марки AISI 430 и толщиной 0,8 мм. Состоит из двух уголков косынок и двух  полок. Максимально рекомендуемая равнораспределенная нагрузка на полку - 40 кг. В упакованном виде изделие имеет габариты 815х416х42 мм. Вес  изделия 9 кг.</t>
  </si>
  <si>
    <t>Полка настенная выполнена из из стали марки AISI 430 и толщиной 0,8 мм. Состоит из двух уголков косынок и одной полки. Максимально рекомендуемая равнораспределенная нагрузка на полку - 40 кг. В упакованном виде изделие имеет габариты 915х316х24 мм. Вес  изделия 4 кг.</t>
  </si>
  <si>
    <t>Полка настенная 2-х ярусная выполнена из из стали марки AISI 430 и толщиной 0,8 мм. Состоит из двух уголков косынок и двух  полок. Максимально рекомендуемая равнораспределенная нагрузка на полку - 40 кг. В упакованном виде изделие имеет габариты 915х316х42 мм. Вес  изделия 8 кг.</t>
  </si>
  <si>
    <t>Полка настенная выполнена из из стали марки AISI 430 и толщиной 0,8 мм. Состоит из двух уголков косынок и одной полки. Максимально рекомендуемая равнораспределенная нагрузка на полку - 40 кг. В упакованном виде изделие имеет габариты 915х416х24 мм. Вес  изделия 6 кг.</t>
  </si>
  <si>
    <t>Полка настенная 2-х ярусная выполнена из из стали марки AISI 430 и толщиной 0,8 мм. Состоит из двух уголков косынок и двух  полок. Максимально рекомендуемая равнораспределенная нагрузка на полку - 40 кг. В упакованном виде изделие имеет габариты 915х416х42 мм. Вес  изделия 10 кг.</t>
  </si>
  <si>
    <t>ПИЧ-2К7/3,5-4/7,5/4,7</t>
  </si>
  <si>
    <t>ПИЧ-4К7/3,5-7/7,5/4,7</t>
  </si>
  <si>
    <t>ПИЧ-6К7/3,5-10,1/7,5/4,7</t>
  </si>
  <si>
    <t>ПИЧ-2К9/3,5-4,5/9/4,7</t>
  </si>
  <si>
    <t>ПИЧ-4К9/3,5-8,4/9/4,7</t>
  </si>
  <si>
    <t>ПИЧ-6К9/3,5-12,2/9/4,7</t>
  </si>
  <si>
    <t>Плита индукционная 400х750х470 2-х конфорочная 700 серия 3,5кВт</t>
  </si>
  <si>
    <t>Плита индукционная 700х750х470 4-х конфорочная 700 серия 3,5кВт</t>
  </si>
  <si>
    <t>Плита индукционная 1010х750х470 6-ти конфорочная 700 серия 3,5кВт</t>
  </si>
  <si>
    <t>Плита индукционная 450х900х470 2-х конфорочная 900 серия 3,5кВт</t>
  </si>
  <si>
    <t>Плита индукционная 840х900х470 4-х конфорочная 900 серия 3,5кВт</t>
  </si>
  <si>
    <t>Плита индукционная 1220х900х470 6-ти конфорочная 900 серия 3,5кВт</t>
  </si>
  <si>
    <t>400х750х470</t>
  </si>
  <si>
    <t>700х750х470</t>
  </si>
  <si>
    <t>1010х750х470</t>
  </si>
  <si>
    <t>450х900х470</t>
  </si>
  <si>
    <t>840х900х470</t>
  </si>
  <si>
    <t>1220х900х470</t>
  </si>
  <si>
    <t>Серия</t>
  </si>
  <si>
    <t>900 серия</t>
  </si>
  <si>
    <t>700 серия</t>
  </si>
  <si>
    <t>Плиты индукционные</t>
  </si>
  <si>
    <t>Подставки</t>
  </si>
  <si>
    <t>Подставка под индукционную плиту 2-700 400х750х570</t>
  </si>
  <si>
    <t>Подставка под индукционную плиту 4-700 700х750х570</t>
  </si>
  <si>
    <t>Подставка под индукционную плиту 6-700 1010х750х570</t>
  </si>
  <si>
    <t>Подставка под индукционную плиту 2-900 450х900х570</t>
  </si>
  <si>
    <t>Подставка под индукционную плиту 4-900 840х900х570</t>
  </si>
  <si>
    <t>Подставка под индукционную плиту 6-900 1220х900х570</t>
  </si>
  <si>
    <t>ППИЧ-2К7-4/7,5/5,7</t>
  </si>
  <si>
    <t>ППИЧ-4К9-8,4/9/5,7</t>
  </si>
  <si>
    <t>ППИЧ-6К7-10,1/7,5/5,7</t>
  </si>
  <si>
    <t>ППИЧ-2К9-4,5/9/5,7</t>
  </si>
  <si>
    <t>ППИЧ-6К9-12,2/9/5,7</t>
  </si>
  <si>
    <t>400х750х570</t>
  </si>
  <si>
    <t>700х750х570</t>
  </si>
  <si>
    <t>1010х750х570</t>
  </si>
  <si>
    <t>450х900х570</t>
  </si>
  <si>
    <t>840х900х570</t>
  </si>
  <si>
    <t>1220х900х570</t>
  </si>
  <si>
    <t>470х480 (400х380х300)</t>
  </si>
  <si>
    <t>500х530 (430х430х300)</t>
  </si>
  <si>
    <t>600х630 (530х530х350)</t>
  </si>
  <si>
    <t>700х730 (630х630х400)</t>
  </si>
  <si>
    <t>890х480 (400х380х300)</t>
  </si>
  <si>
    <t>950х530 (430х430х300)</t>
  </si>
  <si>
    <t>1150х640 (530х530х350)</t>
  </si>
  <si>
    <t>1350х825 (630х630х400)</t>
  </si>
  <si>
    <t>1310х480 (400х380х300)</t>
  </si>
  <si>
    <t>1400х530 (430х430х300)</t>
  </si>
  <si>
    <t>1700х630 (530х530х350)</t>
  </si>
  <si>
    <t>2000х730 (630х630х400)</t>
  </si>
  <si>
    <t>900х600 (480х480х300)</t>
  </si>
  <si>
    <t>1150х600 (480х480х300)</t>
  </si>
  <si>
    <t>1500х600 (480х480х300)</t>
  </si>
  <si>
    <t>900х700 (580х580х350)</t>
  </si>
  <si>
    <t>1150х700 (580х580х350)</t>
  </si>
  <si>
    <t>1500х700 (580х580х350)</t>
  </si>
  <si>
    <t>ВМСВПЧ-1-4,7/4,8/8,5</t>
  </si>
  <si>
    <t>ВМСВПЧ-1-5/5,3/8,5</t>
  </si>
  <si>
    <t>ВМСВПЧ-1-6/6,3/8,5</t>
  </si>
  <si>
    <t>ВМСВПЧ-1-7/7,3/8,5</t>
  </si>
  <si>
    <t>ВМСВПЧ-2-11,5/6,4/8,5</t>
  </si>
  <si>
    <t>ВМСВПЧ-2-13,5/8,25/8,5</t>
  </si>
  <si>
    <t>ВМСВПЧ-2-8,9/4,8/8,5</t>
  </si>
  <si>
    <t>ВМСВПЧ-2-9,5/5,3/8,5</t>
  </si>
  <si>
    <t>ВМСВПЧ-3-13,1/4,8/8,5</t>
  </si>
  <si>
    <t>ВМСВПЧ-3-14/5,3/8,5</t>
  </si>
  <si>
    <t>ВМСВПЧ-3-17/6,3/8,5</t>
  </si>
  <si>
    <t>ВМСВПЧ-3-20/7,3/8,5</t>
  </si>
  <si>
    <t>Тип ёмкости</t>
  </si>
  <si>
    <t>сварная</t>
  </si>
  <si>
    <t>ВМСВПЧ-1(Л)-11,5/6/8,5</t>
  </si>
  <si>
    <t>ВМСВПЧ-1(Л)-15/6/8,5</t>
  </si>
  <si>
    <t>ВМСВПЧ-1(Л)-15/7/8,5</t>
  </si>
  <si>
    <t>ВМСВПЧ-1(Л)-9/6/8,5</t>
  </si>
  <si>
    <t>ВМСВПЧ-1(Л)-9/7/8,5</t>
  </si>
  <si>
    <t>ВМСВПЧ-1(Л)-11,5/7/8,5</t>
  </si>
  <si>
    <t>ВМСВПЧ-1(П)-11,5/6/8,5</t>
  </si>
  <si>
    <t>ВМСВПЧ-1(П)-15/6/8,5</t>
  </si>
  <si>
    <t>ВМСВПЧ-1(П)-15/7/8,5</t>
  </si>
  <si>
    <t>ВМСВПЧ-1(П)-9/6/8,5</t>
  </si>
  <si>
    <t>ВМСВПЧ-1(П)-9/7/8,5</t>
  </si>
  <si>
    <t>1 сварная емкость; Материал каркаса: нержавеющая сталь AISI430 (0,8 мм); Материал столешницы: нержавеющая сталь AISI430 (1 мм); Размер ванны: 400х430х300мм; Расположение ванны: по центру; Тип каркаса: уголок 40х40 мм нерж.;</t>
  </si>
  <si>
    <t>1 сварная емкость; Материал каркаса: нержавеющая сталь AISI430 (0,8 мм); Материал столешницы: нержавеющая сталь AISI430 (1 мм); Размер ванны: 530х530х350мм; Расположение ванны: по центру; Тип каркаса: уголок 40х40 мм нерж.;</t>
  </si>
  <si>
    <t>1 сварная емкость; Материал каркаса: нержавеющая сталь AISI430 (0,8 мм); Материал столешницы: нержавеющая сталь AISI430 (1 мм); Размер ванны: 630х630х400мм; Расположение ванны: по центру; Тип каркаса: уголок 40х40 мм нерж.;</t>
  </si>
  <si>
    <t>2 сварные емкости; Материал каркаса: нержавеющая сталь AISI430 (0,8 мм); Материал столешницы: нержавеющая сталь AISI430 (1 мм); Размер ванны: 400х380х300мм; Расположение ванны: по центру; Тип каркаса: уголок 40х40 мм нерж.;</t>
  </si>
  <si>
    <t>3 сварные емкости; Материал каркаса: нержавеющая сталь AISI430 (0,8 мм); Материал столешницы: нержавеющая сталь AISI430 (1 мм); Размер ванны: 400х380х300мм; Расположение ванны: по центру; Тип каркаса: уголок 40х40 мм нерж.;</t>
  </si>
  <si>
    <t>Ванна-стол с одной емкостью; Материал каркаса: нержавеющая сталь AISI430 (0,8 мм); Материал столешницы: нержавеющая сталь AISI430 (1 мм); Размер ванны: 480х480х300мм; Тип каркаса: уголок 40х40 мм нерж.;</t>
  </si>
  <si>
    <t>Ванна-стол с одной емкостью; Материал каркаса: нержавеющая сталь AISI430 (0,8 мм); Материал столешницы: нержавеющая сталь AISI430 (1 мм); Размер ванны: 580х580х350мм; тип каркаса: уголок 40х40 мм нерж.;</t>
  </si>
  <si>
    <t xml:space="preserve">Ванна-стол с 12 емкостью; Материал каркаса: нержавеющая сталь AISI430 (0,8 мм); Материал столешницы: нержавеющая сталь AISI430 (1 мм); Размер ванны:  400х380х300мм;Тип каркаса: уголок 40х40 мм нерж.; </t>
  </si>
  <si>
    <t>Ванна-стол с одной емкостью; Материал каркаса: нержавеющая сталь AISI430 (0,8 мм); Материал столешницы: нержавеющая сталь AISI430 (1 мм); Размер ванны: 580х580х350мм; Тип каркаса: уголок 40х40 мм нерж.;</t>
  </si>
  <si>
    <t xml:space="preserve">Ванна-стол с 12 емкостью; Материал каркаса: нержавеющая сталь AISI430 (0,8 мм); Материал столешницы: нержавеющая сталь AISI430 (1 мм); Размер ванны:  400х380х300 мм; Тип каркаса: уголок 40х40 мм нерж.; </t>
  </si>
  <si>
    <t xml:space="preserve">Ванна-стол с одной емкостью; Материал каркаса: нержавеющая сталь AISI430 (0,8 мм); Материал столешницы: нержавеющая сталь AISI430 (1 мм); Размер ванны:  580х580х350 мм; Тип каркаса: уголок 40х40 мм нерж.; </t>
  </si>
  <si>
    <t>Ванны моечные</t>
  </si>
  <si>
    <t>ванна-стол рабочая поверхность слева 1150х600х850</t>
  </si>
  <si>
    <t>ванна-стол рабочая поверхность  слева 1500х600х850</t>
  </si>
  <si>
    <t>ванна-стол рабочая поверхность  слева 1500х700х850</t>
  </si>
  <si>
    <t>ванна-стол рабочая поверхность  слева 900х600х850</t>
  </si>
  <si>
    <t>ванна-стол рабочая поверхность  слева 900х700х850</t>
  </si>
  <si>
    <t>ванна-стол рабочая поверхность  слева 1150х700х850</t>
  </si>
  <si>
    <t>ванна-стол рабочая поверхность  справа 1150х600х850</t>
  </si>
  <si>
    <t>ванна-стол рабочая поверхность  справа 1150х700х850</t>
  </si>
  <si>
    <t>ванна-стол рабочая поверхность  справа 1500х600х850</t>
  </si>
  <si>
    <t>ванна-стол рабочая поверхность  справа 1500х700х850</t>
  </si>
  <si>
    <t>ванна-стол рабочая поверхность  справа 900х600х850</t>
  </si>
  <si>
    <t>ванна-стол рабочая поверхность  справа 900х700х850</t>
  </si>
  <si>
    <t>Ванна моечная сварная 1 емкость 470х480х850</t>
  </si>
  <si>
    <t>Ванна моечная сварная 1 емкость 500х530х850</t>
  </si>
  <si>
    <t>Ванна моечная сварная 1 емкость 600х630х850</t>
  </si>
  <si>
    <t>Ванна моечная сварная 1 емкость 700х730х850</t>
  </si>
  <si>
    <t>Ванна моечная сварная 2 емкости 1150х640х850</t>
  </si>
  <si>
    <t>Ванна моечная сварная 2 емкости 1350х825х850</t>
  </si>
  <si>
    <t>Ванна моечная сварная 2 емкости 890х480х850</t>
  </si>
  <si>
    <t>Ванна моечная сварная 2 емкости 950х530х850</t>
  </si>
  <si>
    <t>Ванна моечная сварная 3 емкости 1310х480х850</t>
  </si>
  <si>
    <t>Ванна моечная сварная 3 емкости 1400х530х850</t>
  </si>
  <si>
    <t>Ванна моечная сварная 3 емкости 1700х630х850</t>
  </si>
  <si>
    <t>Ванна моечная сварная 3 емкости 2000х730х850</t>
  </si>
  <si>
    <t>Стеллаж  кухонный многоцелевой оснащен четырьмя уровнями хранения.  Установка полок возможна на разные расстояния за счет технологических отверстий в стойках, что позволяет самому отрегулировать расстояние между полками.  Стойки выполнены в форме уголка 40х40 толщиной 1,5 мм, полки имеют толщину 0,8 мм. Материал стоек и полок - нержавеющая сталь AISI 430. Регулируемые опоры. Поставляется стеллаж в разобраном виде. Вариант поставки 4 полки и 4 стойки. Нагрузка на полку равнораспределенная 200 кг. Вес полного комплекта 23 кг. Габариты упаковки полок 1015х415х143 мм.</t>
  </si>
  <si>
    <t>Стеллаж  кухонный многоцелевой оснащен четырьмя уровнями хранения.  Установка полок возможна на разные расстояния за счет технологических отверстий в стойках, что позволяет самому отрегулировать расстояние между полками.  Стойки выполнены в форме уголка 40х40 толщиной 1,5 мм, полки имеют толщину 0,8 мм. Материал стоек и полок - нержавеющая сталь AISI 430. Регулируемые опоры. Поставляется стеллаж в разобраном виде. Вариант поставки 4 полки и 4 стойки. Нагрузка на полку равнораспределенная 200 кг. Вес полного комплекта 26 кг. Габариты упаковки полок 1015х515х143 мм.</t>
  </si>
  <si>
    <t>Стеллаж  кухонный многоцелевой оснащен четырьмя уровнями хранения.  Установка полок возможна на разные расстояния за счет технологических отверстий в стойках, что позволяет самому отрегулировать расстояние между полками.  Стойки выполнены в форме уголка 40х40 толщиной 1,5 мм, полки имеют толщину 0,8 мм. Материал стоек и полок - нержавеющая сталь AISI 430. Регулируемые опоры. Поставляется стеллаж в разобраном виде. Вариант поставки 4 полки и 4 стойки. Нагрузка на полку равнораспределенная 200 кг. Вес полного комплекта 29 кг. Габариты упаковки полок 1015х615х143 мм.</t>
  </si>
  <si>
    <t>Стеллаж  кухонный многоцелевой оснащен четырьмя уровнями хранения.  Установка полок возможна на разные расстояния за счет технологических отверстий в стойках, что позволяет самому отрегулировать расстояние между полками.  Стойки выполнены в форме уголка 40х40 толщиной 1,5 мм, полки имеют толщину 0,8 мм. Материал стоек и полок - нержавеющая сталь AISI 430. Регулируемые опоры. Поставляется стеллаж в разобраном виде. Вариант поставки 4 полки и 4 стойки. Нагрузка на полку равнораспределенная 200 кг. Вес полного комплекта 31 кг. Габариты упаковки полок 1015х715х143 мм.</t>
  </si>
  <si>
    <t>Стеллаж  кухонный многоцелевой оснащен четырьмя уровнями хранения.  Установка полок возможна на разные расстояния за счет технологических отверстий в стойках, что позволяет самому отрегулировать расстояние между полками.  Стойки выполнены в форме уголка 40х40 толщиной 1,5 мм, полки имеют толщину 0,8 мм. Материал стоек и полок - нержавеющая сталь AISI 430. Регулируемые опоры. Поставляется стеллаж в разобраном виде. Вариант поставки 4 полки и 4 стойки. Нагрузка на полку равнораспределенная 200 кг. Вес полного комплекта 25 кг. Габариты упаковки полок 1115х415х143 мм.</t>
  </si>
  <si>
    <t>Стеллаж  кухонный многоцелевой оснащен четырьмя уровнями хранения.  Установка полок возможна на разные расстояния за счет технологических отверстий в стойках, что позволяет самому отрегулировать расстояние между полками.  Стойки выполнены в форме уголка 40х40 толщиной 1,5 мм, полки имеют толщину 0,8 мм. Материал стоек и полок - нержавеющая сталь AISI 430. Регулируемые опоры. Поставляется стеллаж в разобраном виде. Вариант поставки 4 полки и 4 стойки. Нагрузка на полку равнораспределенная 200 кг. Вес полного комплекта 28 кг. Габариты упаковки полок 1115х515х143 мм.</t>
  </si>
  <si>
    <t>Стеллаж  кухонный многоцелевой оснащен четырьмя уровнями хранения.  Установка полок возможна на разные расстояния за счет технологических отверстий в стойках, что позволяет самому отрегулировать расстояние между полками.  Стойки выполнены в форме уголка 40х40 толщиной 1,5 мм, полки имеют толщину 0,8 мм. Материал стоек и полок - нержавеющая сталь AISI 430. Регулируемые опоры. Поставляется стеллаж в разобраном виде. Вариант поставки 4 полки и 4 стойки. Нагрузка на полку равнораспределенная 200 кг. Вес полного комплекта 30 кг. Габариты упаковки полок 1115х615х143 мм.</t>
  </si>
  <si>
    <t>Стеллаж  кухонный многоцелевой оснащен четырьмя уровнями хранения.  Установка полок возможна на разные расстояния за счет технологических отверстий в стойках, что позволяет самому отрегулировать расстояние между полками.  Стойки выполнены в форме уголка 40х40 толщиной 1,5 мм, полки имеют толщину 0,8 мм. Материал стоек и полок - нержавеющая сталь AISI 430. Регулируемые опоры. Поставляется стеллаж в разобраном виде. Вариант поставки 4 полки и 4 стойки. Нагрузка на полку равнораспределенная 200 кг. Вес полного комплекта 33 кг. Габариты упаковки полок 1115х715х143 мм.</t>
  </si>
  <si>
    <t>Стеллаж  кухонный многоцелевой оснащен четырьмя уровнями хранения.  Установка полок возможна на разные расстояния за счет технологических отверстий в стойках, что позволяет самому отрегулировать расстояние между полками.  Стойки выполнены в форме уголка 40х40 толщиной 1,5 мм, полки имеют толщину 0,8 мм. Материал стоек и полок - нержавеющая сталь AISI 430. Регулируемые опоры. Поставляется стеллаж в разобраном виде. Вариант поставки 4 полки и 4 стойки. Нагрузка на полку равнораспределенная 200 кг. Вес полного комплекта 26 кг. Габариты упаковки полок 1215х415х143 мм.</t>
  </si>
  <si>
    <t>Стеллаж  кухонный многоцелевой оснащен четырьмя уровнями хранения.  Установка полок возможна на разные расстояния за счет технологических отверстий в стойках, что позволяет самому отрегулировать расстояние между полками.  Стойки выполнены в форме уголка 40х40 толщиной 1,5 мм, полки имеют толщину 0,8 мм. Материал стоек и полок - нержавеющая сталь AISI 430. Регулируемые опоры. Поставляется стеллаж в разобраном виде. Вариант поставки 4 полки и 4 стойки. Нагрузка на полку равнораспределенная 200 кг. Вес полного комплекта 29 кг. Габариты упаковки полок 1215х515х143 мм.</t>
  </si>
  <si>
    <t>Стеллаж  кухонный многоцелевой оснащен четырьмя уровнями хранения.  Установка полок возможна на разные расстояния за счет технологических отверстий в стойках, что позволяет самому отрегулировать расстояние между полками.  Стойки выполнены в форме уголка 40х40 толщиной 1,5 мм, полки имеют толщину 0,8 мм. Материал стоек и полок - нержавеющая сталь AISI 430. Регулируемые опоры. Поставляется стеллаж в разобраном виде. Вариант поставки 4 полки и 4 стойки. Нагрузка на полку равнораспределенная 200 кг. Вес полного комплекта 32 кг. Габариты упаковки полок 1215х615х143 мм.</t>
  </si>
  <si>
    <t>Стеллаж  кухонный многоцелевой оснащен четырьмя уровнями хранения.  Установка полок возможна на разные расстояния за счет технологических отверстий в стойках, что позволяет самому отрегулировать расстояние между полками.  Стойки выполнены в форме уголка 40х40 толщиной 1,5 мм, полки имеют толщину 0,8 мм. Материал стоек и полок - нержавеющая сталь AISI 430. Регулируемые опоры. Поставляется стеллаж в разобраном виде. Вариант поставки 4 полки и 4 стойки. Нагрузка на полку равнораспределенная 200 кг. Вес полного комплекта 35 кг. Габариты упаковки полок 1215х715х143 мм.</t>
  </si>
  <si>
    <t>Стеллаж  кухонный многоцелевой оснащен четырьмя уровнями хранения.  Установка полок возможна на разные расстояния за счет технологических отверстий в стойках, что позволяет самому отрегулировать расстояние между полками.  Стойки выполнены в форме уголка 40х40 толщиной 1,5 мм, полки имеют толщину 0,8 мм. Материал стоек и полок - нержавеющая сталь AISI 430. Регулируемые опоры. Поставляется стеллаж в разобраном виде. Вариант поставки 4 полки и 4 стойки. Нагрузка на полку равнораспределенная 200 кг. Вес полного комплекта 28 кг. Габариты упаковки полок 1315х415х143 мм.</t>
  </si>
  <si>
    <t>Стеллаж  кухонный многоцелевой оснащен четырьмя уровнями хранения.  Установка полок возможна на разные расстояния за счет технологических отверстий в стойках, что позволяет самому отрегулировать расстояние между полками.  Стойки выполнены в форме уголка 40х40 толщиной 1,5 мм, полки имеют толщину 0,8 мм. Материал стоек и полок - нержавеющая сталь AISI 430. Регулируемые опоры. Поставляется стеллаж в разобраном виде. Вариант поставки 4 полки и 4 стойки. Нагрузка на полку равнораспределенная 200 кг. Вес полного комплекта 31 кг. Габариты упаковки полок 1315х515х143 мм.</t>
  </si>
  <si>
    <t>Стеллаж  кухонный многоцелевой оснащен четырьмя уровнями хранения.  Установка полок возможна на разные расстояния за счет технологических отверстий в стойках, что позволяет самому отрегулировать расстояние между полками.  Стойки выполнены в форме уголка 40х40 толщиной 1,5 мм, полки имеют толщину 0,8 мм. Материал стоек и полок - нержавеющая сталь AISI 430. Регулируемые опоры. Поставляется стеллаж в разобраном виде. Вариант поставки 4 полки и 4 стойки. Нагрузка на полку равнораспределенная 200 кг. Вес полного комплекта 34 кг. Габариты упаковки полок 1315х615х143 мм.</t>
  </si>
  <si>
    <t>Стеллаж  кухонный многоцелевой оснащен четырьмя уровнями хранения.  Установка полок возможна на разные расстояния за счет технологических отверстий в стойках, что позволяет самому отрегулировать расстояние между полками.  Стойки выполнены в форме уголка 40х40 толщиной 1,5 мм, полки имеют толщину 0,8 мм. Материал стоек и полок - нержавеющая сталь AISI 430. Регулируемые опоры. Поставляется стеллаж в разобраном виде. Вариант поставки 4 полки и 4 стойки. Нагрузка на полку равнораспределенная 200 кг. Вес полного комплекта 38 кг. Габариты упаковки полок 1315х715х143 мм.</t>
  </si>
  <si>
    <t>Стеллаж  кухонный многоцелевой оснащен четырьмя уровнями хранения.  Установка полок возможна на разные расстояния за счет технологических отверстий в стойках, что позволяет самому отрегулировать расстояние между полками.  Стойки выполнены в форме уголка 40х40 толщиной 1,5 мм, полки имеют толщину 0,8 мм. Материал стоек и полок - нержавеющая сталь AISI 430. Регулируемые опоры. Поставляется стеллаж в разобраном виде. Вариант поставки 4 полки и 4 стойки. Нагрузка на полку равнораспределенная 200 кг. Вес полного комплекта 29 кг. Габариты упаковки полок 1415х415х143 мм.</t>
  </si>
  <si>
    <t>Стеллаж  кухонный многоцелевой оснащен четырьмя уровнями хранения.  Установка полок возможна на разные расстояния за счет технологических отверстий в стойках, что позволяет самому отрегулировать расстояние между полками.  Стойки выполнены в форме уголка 40х40 толщиной 1,5 мм, полки имеют толщину 0,8 мм. Материал стоек и полок - нержавеющая сталь AISI 430. Регулируемые опоры. Поставляется стеллаж в разобраном виде. Вариант поставки 4 полки и 4 стойки. Нагрузка на полку равнораспределенная 200 кг. Вес полного комплекта 33 кг. Габариты упаковки полок 1415х515х143 мм.</t>
  </si>
  <si>
    <t>Стеллаж  кухонный многоцелевой оснащен четырьмя уровнями хранения.  Установка полок возможна на разные расстояния за счет технологических отверстий в стойках, что позволяет самому отрегулировать расстояние между полками.  Стойки выполнены в форме уголка 40х40 толщиной 1,5 мм, полки имеют толщину 0,8 мм. Материал стоек и полок - нержавеющая сталь AISI 430. Регулируемые опоры. Поставляется стеллаж в разобраном виде. Вариант поставки 4 полки и 4 стойки. Нагрузка на полку равнораспределенная 200 кг. Вес полного комплекта 36 кг. Габариты упаковки полок 1415х615х143 мм.</t>
  </si>
  <si>
    <t>Стеллаж  кухонный многоцелевой оснащен четырьмя уровнями хранения.  Установка полок возможна на разные расстояния за счет технологических отверстий в стойках, что позволяет самому отрегулировать расстояние между полками.  Стойки выполнены в форме уголка 40х40 толщиной 1,5 мм, полки имеют толщину 0,8 мм. Материал стоек и полок - нержавеющая сталь AISI 430. Регулируемые опоры. Поставляется стеллаж в разобраном виде. Вариант поставки 4 полки и 4 стойки. Нагрузка на полку равнораспределенная 200 кг. Вес полного комплекта 40 кг. Габариты упаковки полок 1415х715х143 мм.</t>
  </si>
  <si>
    <t>Стеллаж  кухонный многоцелевой оснащен четырьмя уровнями хранения.  Установка полок возможна на разные расстояния за счет технологических отверстий в стойках, что позволяет самому отрегулировать расстояние между полками.  Стойки выполнены в форме уголка 40х40 толщиной 1,5 мм, полки имеют толщину 0,8 мм. Материал стоек и полок - нержавеющая сталь AISI 430. Регулируемые опоры. Поставляется стеллаж в разобраном виде. Вариант поставки 4 полки и 4 стойки. Нагрузка на полку равнораспределенная 200 кг. Вес полного комплекта 30 кг. Габариты упаковки полок 1515х415х143 мм.</t>
  </si>
  <si>
    <t>Стеллаж  кухонный многоцелевой оснащен четырьмя уровнями хранения.  Установка полок возможна на разные расстояния за счет технологических отверстий в стойках, что позволяет самому отрегулировать расстояние между полками.  Стойки выполнены в форме уголка 40х40 толщиной 1,5 мм, полки имеют толщину 0,8 мм. Материал стоек и полок - нержавеющая сталь AISI 430. Регулируемые опоры. Поставляется стеллаж в разобраном виде. Вариант поставки 4 полки и 4 стойки. Нагрузка на полку равнораспределенная 200 кг. Вес полного комплекта 34 кг. Габариты упаковки полок 1515х515х143 мм.</t>
  </si>
  <si>
    <t>Стеллаж  кухонный многоцелевой оснащен четырьмя уровнями хранения.  Установка полок возможна на разные расстояния за счет технологических отверстий в стойках, что позволяет самому отрегулировать расстояние между полками.  Стойки выполнены в форме уголка 40х40 толщиной 1,5 мм, полки имеют толщину 0,8 мм. Материал стоек и полок - нержавеющая сталь AISI 430. Регулируемые опоры. Поставляется стеллаж в разобраном виде. Вариант поставки 4 полки и 4 стойки. Нагрузка на полку равнораспределенная 200 кг. Вес полного комплекта 38 кг. Габариты упаковки полок 1515х615х143 мм.</t>
  </si>
  <si>
    <t>Стеллаж  кухонный многоцелевой оснащен четырьмя уровнями хранения.  Установка полок возможна на разные расстояния за счет технологических отверстий в стойках, что позволяет самому отрегулировать расстояние между полками.  Стойки выполнены в форме уголка 40х40 толщиной 1,5 мм, полки имеют толщину 0,8 мм. Материал стоек и полок - нержавеющая сталь AISI 430. Регулируемые опоры. Поставляется стеллаж в разобраном виде. Вариант поставки 4 полки и 4 стойки. Нагрузка на полку равнораспределенная 200 кг. Вес полного комплекта 42 кг. Габариты упаковки полок 1515х715х143 мм.</t>
  </si>
  <si>
    <t>Стеллаж  кухонный многоцелевой оснащен четырьмя уровнями хранения.  Установка полок возможна на разные расстояния за счет технологических отверстий в стойках, что позволяет самому отрегулировать расстояние между полками.  Стойки выполнены в форме уголка 40х40 толщиной 1,5 мм, полки имеют толщину 0,8 мм. Материал стоек и полок - нержавеющая сталь AISI 430. Регулируемые опоры. Поставляется стеллаж в разобраном виде. Вариант поставки 4 полки и 4 стойки. Нагрузка на полку равнораспределенная 200 кг. Вес полного комплекта 32 кг. Габариты упаковки полок 1615х415х143 мм.</t>
  </si>
  <si>
    <t>Стеллаж  кухонный многоцелевой оснащен четырьмя уровнями хранения.  Установка полок возможна на разные расстояния за счет технологических отверстий в стойках, что позволяет самому отрегулировать расстояние между полками.  Стойки выполнены в форме уголка 40х40 толщиной 1,5 мм, полки имеют толщину 0,8 мм. Материал стоек и полок - нержавеющая сталь AISI 430. Регулируемые опоры. Поставляется стеллаж в разобраном виде. Вариант поставки 4 полки и 4 стойки. Нагрузка на полку равнораспределенная 200 кг. Вес полного комплекта 36 кг. Габариты упаковки полок 1615х515х143 мм.</t>
  </si>
  <si>
    <t>Стеллаж  кухонный многоцелевой оснащен четырьмя уровнями хранения.  Установка полок возможна на разные расстояния за счет технологических отверстий в стойках, что позволяет самому отрегулировать расстояние между полками.  Стойки выполнены в форме уголка 40х40 толщиной 1,5 мм, полки имеют толщину 0,8 мм. Материал стоек и полок - нержавеющая сталь AISI 430. Регулируемые опоры. Поставляется стеллаж в разобраном виде. Вариант поставки 4 полки и 4 стойки. Нагрузка на полку равнораспределенная 200 кг. Вес полного комплекта 40 кг. Габариты упаковки полок 1615х615х143 мм.</t>
  </si>
  <si>
    <t>Стеллаж  кухонный многоцелевой оснащен четырьмя уровнями хранения.  Установка полок возможна на разные расстояния за счет технологических отверстий в стойках, что позволяет самому отрегулировать расстояние между полками.  Стойки выполнены в форме уголка 40х40 толщиной 1,5 мм, полки имеют толщину 0,8 мм. Материал стоек и полок - нержавеющая сталь AISI 430. Регулируемые опоры. Поставляется стеллаж в разобраном виде. Вариант поставки 4 полки и 4 стойки. Нагрузка на полку равнораспределенная 200 кг. Вес полного комплекта 44 кг. Габариты упаковки полок 1615х715х143 мм.</t>
  </si>
  <si>
    <t>Стеллаж  кухонный многоцелевой оснащен четырьмя уровнями хранения.  Установка полок возможна на разные расстояния за счет технологических отверстий в стойках, что позволяет самому отрегулировать расстояние между полками.  Стойки выполнены в форме уголка 40х40 толщиной 1,5 мм, полки имеют толщину 0,8 мм. Материал стоек и полок - нержавеющая сталь AISI 430. Регулируемые опоры. Поставляется стеллаж в разобраном виде. Вариант поставки 4 полки и 4 стойки. Нагрузка на полку равнораспределенная 200 кг. Вес полного комплекта 33 кг. Габариты упаковки полок 1715х415х143 мм.</t>
  </si>
  <si>
    <t>Стеллаж  кухонный многоцелевой оснащен четырьмя уровнями хранения.  Установка полок возможна на разные расстояния за счет технологических отверстий в стойках, что позволяет самому отрегулировать расстояние между полками.  Стойки выполнены в форме уголка 40х40 толщиной 1,5 мм, полки имеют толщину 0,8 мм. Материал стоек и полок - нержавеющая сталь AISI 430. Регулируемые опоры. Поставляется стеллаж в разобраном виде. Вариант поставки 4 полки и 4 стойки. Нагрузка на полку равнораспределенная 200 кг. Вес полного комплекта 37 кг. Габариты упаковки полок 1715х515х143 мм.</t>
  </si>
  <si>
    <t>Стеллаж  кухонный многоцелевой оснащен четырьмя уровнями хранения.  Установка полок возможна на разные расстояния за счет технологических отверстий в стойках, что позволяет самому отрегулировать расстояние между полками.  Стойки выполнены в форме уголка 40х40 толщиной 1,5 мм, полки имеют толщину 0,8 мм. Материал стоек и полок - нержавеющая сталь AISI 430. Регулируемые опоры. Поставляется стеллаж в разобраном виде. Вариант поставки 4 полки и 4 стойки. Нагрузка на полку равнораспределенная 200 кг. Вес полного комплекта 42 кг. Габариты упаковки полок 1715х615х143 мм.</t>
  </si>
  <si>
    <t>Стеллаж  кухонный многоцелевой оснащен четырьмя уровнями хранения.  Установка полок возможна на разные расстояния за счет технологических отверстий в стойках, что позволяет самому отрегулировать расстояние между полками.  Стойки выполнены в форме уголка 40х40 толщиной 1,5 мм, полки имеют толщину 0,8 мм. Материал стоек и полок - нержавеющая сталь AISI 430. Регулируемые опоры. Поставляется стеллаж в разобраном виде. Вариант поставки 4 полки и 4 стойки. Нагрузка на полку равнораспределенная 200 кг. Вес полного комплекта 46 кг. Габариты упаковки полок 1715х715х143 мм.</t>
  </si>
  <si>
    <t>Стеллаж  кухонный многоцелевой оснащен четырьмя уровнями хранения.  Установка полок возможна на разные расстояния за счет технологических отверстий в стойках, что позволяет самому отрегулировать расстояние между полками.  Стойки выполнены в форме уголка 40х40 толщиной 1,5 мм, полки имеют толщину 0,8 мм. Материал стоек и полок - нержавеющая сталь AISI 430. Регулируемые опоры. Поставляется стеллаж в разобраном виде. Вариант поставки 4 полки и 4 стойки. Нагрузка на полку равнораспределенная 200 кг. Вес полного комплекта 35 кг. Габариты упаковки полок 1815х415х143 мм.</t>
  </si>
  <si>
    <t>Стеллаж  кухонный многоцелевой оснащен четырьмя уровнями хранения.  Установка полок возможна на разные расстояния за счет технологических отверстий в стойках, что позволяет самому отрегулировать расстояние между полками.  Стойки выполнены в форме уголка 40х40 толщиной 1,5 мм, полки имеют толщину 0,8 мм. Материал стоек и полок - нержавеющая сталь AISI 430. Регулируемые опоры. Поставляется стеллаж в разобраном виде. Вариант поставки 4 полки и 4 стойки. Нагрузка на полку равнораспределенная 200 кг. Вес полного комплекта 39 кг. Габариты упаковки полок 1815х515х143 мм.</t>
  </si>
  <si>
    <t>Стеллаж  кухонный многоцелевой оснащен четырьмя уровнями хранения.  Установка полок возможна на разные расстояния за счет технологических отверстий в стойках, что позволяет самому отрегулировать расстояние между полками.  Стойки выполнены в форме уголка 40х40 толщиной 1,5 мм, полки имеют толщину 0,8 мм. Материал стоек и полок - нержавеющая сталь AISI 430. Регулируемые опоры. Поставляется стеллаж в разобраном виде. Вариант поставки 4 полки и 4 стойки. Нагрузка на полку равнораспределенная 200 кг. Вес полного комплекта 44 кг. Габариты упаковки полок 1815х615х143 мм.</t>
  </si>
  <si>
    <t>Стеллаж  кухонный многоцелевой оснащен четырьмя уровнями хранения.  Установка полок возможна на разные расстояния за счет технологических отверстий в стойках, что позволяет самому отрегулировать расстояние между полками.  Стойки выполнены в форме уголка 40х40 толщиной 1,5 мм, полки имеют толщину 0,8 мм. Материал стоек и полок - нержавеющая сталь AISI 430. Регулируемые опоры. Поставляется стеллаж в разобраном виде. Вариант поставки 4 полки и 4 стойки. Нагрузка на полку равнораспределенная 200 кг. Вес полного комплекта 48 кг. Габариты упаковки полок 1815х715х143 мм.</t>
  </si>
  <si>
    <t>Стеллаж  кухонный многоцелевой оснащен четырьмя уровнями хранения.  Установка полок возможна на разные расстояния за счет технологических отверстий в стойках, что позволяет самому отрегулировать расстояние между полками.  Стойки выполнены в форме уголка 40х40 толщиной 1,5 мм, полки имеют толщину 0,8 мм. Материал стоек и полок - нержавеющая сталь AISI 430. Регулируемые опоры. Поставляется стеллаж в разобраном виде. Вариант поставки 4 полки и 4 стойки. Нагрузка на полку равнораспределенная 200 кг. Вес полного комплекта 36 кг. Габариты упаковки полок 1915х415х143 мм.</t>
  </si>
  <si>
    <t>Стеллаж  кухонный многоцелевой оснащен четырьмя уровнями хранения.  Установка полок возможна на разные расстояния за счет технологических отверстий в стойках, что позволяет самому отрегулировать расстояние между полками.  Стойки выполнены в форме уголка 40х40 толщиной 1,5 мм, полки имеют толщину 0,8 мм. Материал стоек и полок - нержавеющая сталь AISI 430. Регулируемые опоры. Поставляется стеллаж в разобраном виде. Вариант поставки 4 полки и 4 стойки. Нагрузка на полку равнораспределенная 200 кг. Вес полного комплекта 41 кг. Габариты упаковки полок 1915х515х143 мм.</t>
  </si>
  <si>
    <t>Стеллаж  кухонный многоцелевой оснащен четырьмя уровнями хранения.  Установка полок возможна на разные расстояния за счет технологических отверстий в стойках, что позволяет самому отрегулировать расстояние между полками.  Стойки выполнены в форме уголка 40х40 толщиной 1,5 мм, полки имеют толщину 0,8 мм. Материал стоек и полок - нержавеющая сталь AISI 430. Регулируемые опоры. Поставляется стеллаж в разобраном виде. Вариант поставки 4 полки и 4 стойки. Нагрузка на полку равнораспределенная 200 кг. Вес полного комплекта 46 кг. Габариты упаковки полок 1915х615х143 мм.</t>
  </si>
  <si>
    <t>Стеллаж  кухонный многоцелевой оснащен четырьмя уровнями хранения.  Установка полок возможна на разные расстояния за счет технологических отверстий в стойках, что позволяет самому отрегулировать расстояние между полками.  Стойки выполнены в форме уголка 40х40 толщиной 1,5 мм, полки имеют толщину 0,8 мм. Материал стоек и полок - нержавеющая сталь AISI 430. Регулируемые опоры. Поставляется стеллаж в разобраном виде. Вариант поставки 4 полки и 4 стойки. Нагрузка на полку равнораспределенная 200 кг. Вес полного комплекта 50 кг. Габариты упаковки полок 1915х715х143 мм.</t>
  </si>
  <si>
    <t>Стеллаж  кухонный многоцелевой оснащен четырьмя уровнями хранения.  Установка полок возможна на разные расстояния за счет технологических отверстий в стойках, что позволяет самому отрегулировать расстояние между полками.  Стойки выполнены в форме уголка 40х40 толщиной 1,5 мм, полки имеют толщину 0,8 мм. Материал стоек и полок - нержавеющая сталь AISI 430. Регулируемые опоры. Поставляется стеллаж в разобраном виде. Вариант поставки 4 полки и 4 стойки. Нагрузка на полку равнораспределенная 200 кг. Вес полного комплекта 37 кг. Габариты упаковки полок 2015х415х143 мм.</t>
  </si>
  <si>
    <t>Стеллаж  кухонный многоцелевой оснащен четырьмя уровнями хранения.  Установка полок возможна на разные расстояния за счет технологических отверстий в стойках, что позволяет самому отрегулировать расстояние между полками.  Стойки выполнены в форме уголка 40х40 толщиной 1,5 мм, полки имеют толщину 0,8 мм. Материал стоек и полок - нержавеющая сталь AISI 430. Регулируемые опоры. Поставляется стеллаж в разобраном виде. Вариант поставки 4 полки и 4 стойки. Нагрузка на полку равнораспределенная 200 кг. Вес полного комплекта 342 кг. Габариты упаковки полок 2015х515х143 мм.</t>
  </si>
  <si>
    <t>Стеллаж  кухонный многоцелевой оснащен четырьмя уровнями хранения.  Установка полок возможна на разные расстояния за счет технологических отверстий в стойках, что позволяет самому отрегулировать расстояние между полками.  Стойки выполнены в форме уголка 40х40 толщиной 1,5 мм, полки имеют толщину 0,8 мм. Материал стоек и полок - нержавеющая сталь AISI 430. Регулируемые опоры. Поставляется стеллаж в разобраном виде. Вариант поставки 4 полки и 4 стойки. Нагрузка на полку равнораспределенная 200 кг. Вес полного комплекта 42 кг. Габариты упаковки полок 2015х515х143 мм.</t>
  </si>
  <si>
    <t>Стеллаж  кухонный многоцелевой оснащен четырьмя уровнями хранения.  Установка полок возможна на разные расстояния за счет технологических отверстий в стойках, что позволяет самому отрегулировать расстояние между полками.  Стойки выполнены в форме уголка 40х40 толщиной 1,5 мм, полки имеют толщину 0,8 мм. Материал стоек и полок - нержавеющая сталь AISI 430. Регулируемые опоры. Поставляется стеллаж в разобраном виде. Вариант поставки 4 полки и 4 стойки. Нагрузка на полку равнораспределенная 200 кг. Вес полного комплекта 47 кг. Габариты упаковки полок 2015х615х143 мм.</t>
  </si>
  <si>
    <t>Стеллаж  кухонный многоцелевой оснащен четырьмя уровнями хранения.  Установка полок возможна на разные расстояния за счет технологических отверстий в стойках, что позволяет самому отрегулировать расстояние между полками.  Стойки выполнены в форме уголка 40х40 толщиной 1,5 мм, полки имеют толщину 0,8 мм. Материал стоек и полок - нержавеющая сталь AISI 430. Регулируемые опоры. Поставляется стеллаж в разобраном виде. Вариант поставки 4 полки и 4 стойки. Нагрузка на полку равнораспределенная 200 кг. Вес полного комплекта 52 кг. Габариты упаковки полок 2015х715х143 мм.</t>
  </si>
  <si>
    <t>Стеллаж  кухонный многоцелевой оснащен четырьмя уровнями хранения.  Установка полок возможна на разные расстояния за счет технологических отверстий в стойках, что позволяет самому отрегулировать расстояние между полками.  Стойки выполнены в форме уголка 40х40 толщиной 1,5 мм, полки имеют толщину 0,8 мм. Материал стоек и полок - нержавеющая сталь AISI 430. Регулируемые опоры. Поставляется стеллаж в разобраном виде. Вариант поставки 4 полки и 4 стойки. Нагрузка на полку равнораспределенная 200 кг. Вес полного комплекта 16 кг. Габариты упаковки полок 615х415х143 мм.</t>
  </si>
  <si>
    <t>Стеллаж  кухонный многоцелевой оснащен четырьмя уровнями хранения.  Установка полок возможна на разные расстояния за счет технологических отверстий в стойках, что позволяет самому отрегулировать расстояние между полками.  Стойки выполнены в форме уголка 40х40 толщиной 1,5 мм, полки имеют толщину 0,8 мм. Материал стоек и полок - нержавеющая сталь AISI 430. Регулируемые опоры. Поставляется стеллаж в разобраном виде. Вариант поставки 4 полки и 4 стойки. Нагрузка на полку равнораспределенная 200 кг. Вес полного комплекта 18 кг. Габариты упаковки полок 615х515х143 мм.</t>
  </si>
  <si>
    <t>Стеллаж  кухонный многоцелевой оснащен четырьмя уровнями хранения.  Установка полок возможна на разные расстояния за счет технологических отверстий в стойках, что позволяет самому отрегулировать расстояние между полками.  Стойки выполнены в форме уголка 40х40 толщиной 1,5 мм, полки имеют толщину 0,8 мм. Материал стоек и полок - нержавеющая сталь AISI 430. Регулируемые опоры. Поставляется стеллаж в разобраном виде. Вариант поставки 4 полки и 4 стойки. Нагрузка на полку равнораспределенная 200 кг. Вес полного комплекта 19 кг. Габариты упаковки полок 615х615х143 мм.</t>
  </si>
  <si>
    <t>Стеллаж  кухонный многоцелевой оснащен четырьмя уровнями хранения.  Установка полок возможна на разные расстояния за счет технологических отверстий в стойках, что позволяет самому отрегулировать расстояние между полками.  Стойки выполнены в форме уголка 40х40 толщиной 1,5 мм, полки имеют толщину 0,8 мм. Материал стоек и полок - нержавеющая сталь AISI 430. Регулируемые опоры. Поставляется стеллаж в разобраном виде. Вариант поставки 4 полки и 4 стойки. Нагрузка на полку равнораспределенная 200 кг. Вес полного комплекта 21 кг. Габариты упаковки полок 615х715х143 мм.</t>
  </si>
  <si>
    <t>Стеллаж  кухонный многоцелевой оснащен четырьмя уровнями хранения.  Установка полок возможна на разные расстояния за счет технологических отверстий в стойках, что позволяет самому отрегулировать расстояние между полками.  Стойки выполнены в форме уголка 40х40 толщиной 1,5 мм, полки имеют толщину 0,8 мм. Материал стоек и полок - нержавеющая сталь AISI 430. Регулируемые опоры. Поставляется стеллаж в разобраном виде. Вариант поставки 4 полки и 4 стойки. Нагрузка на полку равнораспределенная 200 кг. Вес полного комплекта 17 кг. Габариты упаковки полок 715х415х143 мм.</t>
  </si>
  <si>
    <t>Стеллаж  кухонный многоцелевой оснащен четырьмя уровнями хранения.  Установка полок возможна на разные расстояния за счет технологических отверстий в стойках, что позволяет самому отрегулировать расстояние между полками.  Стойки выполнены в форме уголка 40х40 толщиной 1,5 мм, полки имеют толщину 0,8 мм. Материал стоек и полок - нержавеющая сталь AISI 430. Регулируемые опоры. Поставляется стеллаж в разобраном виде. Вариант поставки 4 полки и 4 стойки. Нагрузка на полку равнораспределенная 200 кг. Вес полного комплекта 19 кг. Габариты упаковки полок 715х515х143 мм.</t>
  </si>
  <si>
    <t>Стеллаж  кухонный многоцелевой оснащен четырьмя уровнями хранения.  Установка полок возможна на разные расстояния за счет технологических отверстий в стойках, что позволяет самому отрегулировать расстояние между полками.  Стойки выполнены в форме уголка 40х40 толщиной 1,5 мм, полки имеют толщину 0,8 мм. Материал стоек и полок - нержавеющая сталь AISI 430. Регулируемые опоры. Поставляется стеллаж в разобраном виде. Вариант поставки 4 полки и 4 стойки. Нагрузка на полку равнораспределенная 200 кг. Вес полного комплекта 21 кг. Габариты упаковки полок 715х615х143 мм.</t>
  </si>
  <si>
    <t>Стеллаж  кухонный многоцелевой оснащен четырьмя уровнями хранения.  Установка полок возможна на разные расстояния за счет технологических отверстий в стойках, что позволяет самому отрегулировать расстояние между полками.  Стойки выполнены в форме уголка 40х40 толщиной 1,5 мм, полки имеют толщину 0,8 мм. Материал стоек и полок - нержавеющая сталь AISI 430. Регулируемые опоры. Поставляется стеллаж в разобраном виде. Вариант поставки 4 полки и 4 стойки. Нагрузка на полку равнораспределенная 200 кг. Вес полного комплекта 23 кг. Габариты упаковки полок 715х715х143 мм.</t>
  </si>
  <si>
    <t>Стеллаж  кухонный многоцелевой оснащен четырьмя уровнями хранения.  Установка полок возможна на разные расстояния за счет технологических отверстий в стойках, что позволяет самому отрегулировать расстояние между полками.  Стойки выполнены в форме уголка 40х40 толщиной 1,5 мм, полки имеют толщину 0,8 мм. Материал стоек и полок - нержавеющая сталь AISI 430. Регулируемые опоры. Поставляется стеллаж в разобраном виде. Вариант поставки 4 полки и 4 стойки. Нагрузка на полку равнораспределенная 200 кг. Вес полного комплекта 18 кг. Габариты упаковки полок 815х415х143 мм.</t>
  </si>
  <si>
    <t>Стеллаж  кухонный многоцелевой оснащен четырьмя уровнями хранения.  Установка полок возможна на разные расстояния за счет технологических отверстий в стойках, что позволяет самому отрегулировать расстояние между полками.  Стойки выполнены в форме уголка 40х40 толщиной 1,5 мм, полки имеют толщину 0,8 мм. Материал стоек и полок - нержавеющая сталь AISI 430. Регулируемые опоры. Поставляется стеллаж в разобраном виде. Вариант поставки 4 полки и 4 стойки. Нагрузка на полку равнораспределенная 200 кг. Вес полного комплекта 21 кг. Габариты упаковки полок 815х515х143 мм.</t>
  </si>
  <si>
    <t>Стеллаж  кухонный многоцелевой оснащен четырьмя уровнями хранения.  Установка полок возможна на разные расстояния за счет технологических отверстий в стойках, что позволяет самому отрегулировать расстояние между полками.  Стойки выполнены в форме уголка 40х40 толщиной 1,5 мм, полки имеют толщину 0,8 мм. Материал стоек и полок - нержавеющая сталь AISI 430. Регулируемые опоры. Поставляется стеллаж в разобраном виде. Вариант поставки 4 полки и 4 стойки. Нагрузка на полку равнораспределенная 200 кг. Вес полного комплекта 23 кг. Габариты упаковки полок 815х615х143 мм.</t>
  </si>
  <si>
    <t>Стеллаж  кухонный многоцелевой оснащен четырьмя уровнями хранения.  Установка полок возможна на разные расстояния за счет технологических отверстий в стойках, что позволяет самому отрегулировать расстояние между полками.  Стойки выполнены в форме уголка 40х40 толщиной 1,5 мм, полки имеют толщину 0,8 мм. Материал стоек и полок - нержавеющая сталь AISI 430. Регулируемые опоры. Поставляется стеллаж в разобраном виде. Вариант поставки 4 полки и 4 стойки. Нагрузка на полку равнораспределенная 200 кг. Вес полного комплекта 25 кг. Габариты упаковки полок 815х715х143 мм.</t>
  </si>
  <si>
    <t>Стеллаж  кухонный многоцелевой оснащен четырьмя уровнями хранения.  Установка полок возможна на разные расстояния за счет технологических отверстий в стойках, что позволяет самому отрегулировать расстояние между полками.  Стойки выполнены в форме уголка 40х40 толщиной 1,5 мм, полки имеют толщину 0,8 мм. Материал стоек и полок - нержавеющая сталь AISI 430. Регулируемые опоры. Поставляется стеллаж в разобраном виде. Вариант поставки 4 полки и 4 стойки. Нагрузка на полку равнораспределенная 200 кг. Вес полного комплекта 20 кг. Габариты упаковки полок 915х415х143 мм.</t>
  </si>
  <si>
    <t>Стеллаж  кухонный многоцелевой оснащен четырьмя уровнями хранения.  Установка полок возможна на разные расстояния за счет технологических отверстий в стойках, что позволяет самому отрегулировать расстояние между полками.  Стойки выполнены в форме уголка 40х40 толщиной 1,5 мм, полки имеют толщину 0,8 мм. Материал стоек и полок - нержавеющая сталь AISI 430. Регулируемые опоры. Поставляется стеллаж в разобраном виде. Вариант поставки 4 полки и 4 стойки. Нагрузка на полку равнораспределенная 200 кг. Вес полного комплекта 22 кг. Габариты упаковки полок 915х515х143 мм.</t>
  </si>
  <si>
    <t>Стеллаж  кухонный многоцелевой оснащен четырьмя уровнями хранения.  Установка полок возможна на разные расстояния за счет технологических отверстий в стойках, что позволяет самому отрегулировать расстояние между полками.  Стойки выполнены в форме уголка 40х40 толщиной 1,5 мм, полки имеют толщину 0,8 мм. Материал стоек и полок - нержавеющая сталь AISI 430. Регулируемые опоры. Поставляется стеллаж в разобраном виде. Вариант поставки 4 полки и 4 стойки. Нагрузка на полку равнораспределенная 200 кг. Вес полного комплекта 24 кг. Габариты упаковки полок 915х615х143 мм.</t>
  </si>
  <si>
    <t>Стеллаж  кухонный многоцелевой оснащен четырьмя уровнями хранения.  Установка полок возможна на разные расстояния за счет технологических отверстий в стойках, что позволяет самому отрегулировать расстояние между полками.  Стойки выполнены в форме уголка 40х40 толщиной 1,5 мм, полки имеют толщину 0,8 мм. Материал стоек и полок - нержавеющая сталь AISI 430. Регулируемые опоры. Поставляется стеллаж в разобраном виде. Вариант поставки 4 полки и 4 стойки. Нагрузка на полку равнораспределенная 200 кг. Вес полного комплекта 27 кг. Габариты упаковки полок 915х715х143 мм.</t>
  </si>
  <si>
    <t>Плита индукционная, столешница из нержавеющей стали марки AISI 430 толщиной 1 мм, корпус из нержавеющей стали марки AISI 430 толщиной 0,8 мм.  Имеет 2 конфорки мощностью по 3,5 кВт, питание 380 В. Габариты стеклокерамики 280х280х6 мм. Поставляется в собранном виде. Вес плиты индукционной 28 кг. Габариты упаковки 415х765х485 мм.</t>
  </si>
  <si>
    <t>Плита индукционная, столешница из нержавеющей стали марки AISI 430 толщиной 1 мм, корпус из нержавеющей стали марки AISI 430 толщиной 0,8 мм.  Имеет 4 конфорки мощностью по 3,5 кВт, питание 380 В. Габариты стеклокерамики 280х280х6 мм. Поставляется в собранном виде. Вес плиты индукционной 40 кг. Габариты упаковки 715х765х485 мм.</t>
  </si>
  <si>
    <t>Плита индукционная, столешница из нержавеющей стали марки AISI 430 толщиной 1 мм, корпус из нержавеющей стали марки AISI 430 толщиной 0,8 мм.  Имеет 6 конфорок мощностью по 3,5 кВт, питание 380 В. Габариты стеклокерамики 280х280х6 мм. Поставляется в собранном виде. Вес плиты индукционной 58 кг. Габариты упаковки 1025х765х485 мм.</t>
  </si>
  <si>
    <t>Плита индукционная, столешница из нержавеющей стали марки AISI 430 толщиной 1 мм, корпус из нержавеющей стали марки AISI 430 толщиной 0,8 мм.  Имеет 2 конфорки мощностью по 3,5 кВт, питание 380 В. Габариты стеклокерамики 340х340х6 мм. Поставляется в собранном виде. Вес плиты индукционной 33 кг. Габариты упаковки 465х915х485 мм.</t>
  </si>
  <si>
    <t>Плита индукционная, столешница из нержавеющей стали марки AISI 430 толщиной 1 мм, корпус из нержавеющей стали марки AISI 430 толщиной 0,8 мм.  Имеет 4 конфорки мощностью по 3,5 кВт, питание 380 В. Габариты стеклокерамики 340х340х6 мм. Поставляется в собранном виде. Вес плиты индукционной 48 кг. Габариты упаковки 855х915х485 мм.</t>
  </si>
  <si>
    <t>Плита индукционная, столешница из нержавеющей стали марки AISI 430 толщиной 1 мм, корпус из нержавеющей стали марки AISI 430 толщиной 0,8 мм.  Имеет 6 конфорок мощностью по 3,5 кВт, питание 380 В. Габариты стеклокерамики 340х340х6 мм. Поставляется в собранном виде. Вес плиты индукционной 68 кг. Габариты упаковки 1235х915х485 мм.</t>
  </si>
  <si>
    <t>Подставка под индукционную плиту 2-х конфорочную 700 серии с полкой из нержавеющей стали марки AISI 430 толщиной 0,8мм. Ножки каркаса из профильной трубы 40х40 нержавеющей стали марки AISI 430 толщиной 1,2 мм. Регулируемые опоры. Подставка поставляется в разобранном виде. Вес изделия 8 кг. Габариты упакованного изделия 415х805х145 мм.</t>
  </si>
  <si>
    <t>Подставка под индукционную плиту 4-х конфорочную 700 серии с полкой из нержавеющей стали марки AISI 430 толщиной 0,8мм. Ножки каркаса из профильной трубы 40х40 нержавеющей стали марки AISI 430 толщиной 1,2 мм. Регулируемые опоры. Подставка поставляется в разобранном виде. Вес изделия 10 кг. Габариты упакованного изделия 715х805х145 мм.</t>
  </si>
  <si>
    <t>Подставка под индукционную плиту 6-х конфорочную 700 серии с полкой из нержавеющей стали марки AISI 430 толщиной 0,8мм. Ножки каркаса из профильной трубы 40х40 нержавеющей стали марки AISI 430 толщиной 1,2 мм. Регулируемые опоры. Подставка поставляется в разобранном виде. Вес изделия 12 кг. Габариты упакованного изделия 1025х805х145 мм.</t>
  </si>
  <si>
    <t>Подставка под индукционную плиту 2-х конфорочную 900 серии с полкой из нержавеющей стали марки AISI 430 толщиной 0,8мм. Ножки каркаса из профильной трубы 40х40 нержавеющей стали марки AISI 430 толщиной 1,2 мм. Регулируемые опоры. Подставка поставляется в разобранном виде. Вес изделия 9 кг. Габариты упакованного изделия 465х955х145 мм.</t>
  </si>
  <si>
    <t>Подставка под индукционную плиту 4-х конфорочную 900 серии с полкой из нержавеющей стали марки AISI 430 толщиной 0,8мм. Ножки каркаса из профильной трубы 40х40 нержавеющей стали марки AISI 430 толщиной 1,2 мм. Регулируемые опоры. Подставка поставляется в разобранном виде. Вес изделия 12 кг. Габариты упакованного изделия 855х955х145 мм.</t>
  </si>
  <si>
    <t>Подставка под индукционную плиту 6-х конфорочную 900 серия с полкой из нержавеющей стали марки AISI 430 толщиной 0,8мм. Ножки каркаса из профильной трубы 40х40 нержавеющей стали марки AISI 430 толщиной 1,2 мм. Регулируемые опоры. Подставка поставляется в разобранном виде. Вес изделия 15 кг. Габариты упакованного изделия 1235х955х145 мм.</t>
  </si>
  <si>
    <t>СКИДКА</t>
  </si>
  <si>
    <t>%</t>
  </si>
  <si>
    <t>СКСПЧ-10/4/0,4/0,4/18-4П</t>
  </si>
  <si>
    <t>СКСПЧ-10/4/0,4/0,4/18-4С</t>
  </si>
  <si>
    <t>СКСПЧ-10/5/0,4/0,4/18-4П</t>
  </si>
  <si>
    <t>СКСПЧ-10/5/0,4/0,4/18-4С</t>
  </si>
  <si>
    <t>СКСПЧ-10/6/0,4/0,4/18-4П</t>
  </si>
  <si>
    <t>СКСПЧ-10/6/0,4/0,4/18-4С</t>
  </si>
  <si>
    <t>СКСПЧ-11/4/0,4/0,4/18-4П</t>
  </si>
  <si>
    <t>СКСПЧ-11/4/0,4/0,4/18-4С</t>
  </si>
  <si>
    <t>СКСПЧ-11/5/0,4/0,4/18-4П</t>
  </si>
  <si>
    <t>СКСПЧ-11/5/0,4/0,4/18-4С</t>
  </si>
  <si>
    <t>СКСПЧ-11/6/0,4/0,4/18-4П</t>
  </si>
  <si>
    <t>СКСПЧ-11/6/0,4/0,4/18-4С</t>
  </si>
  <si>
    <t>СКСПЧ-12/4/0,4/0,4/18-4П</t>
  </si>
  <si>
    <t>СКСПЧ-12/4/0,4/0,4/18-4С</t>
  </si>
  <si>
    <t>СКСПЧ-12/5/0,4/0,4/18-4П</t>
  </si>
  <si>
    <t>СКСПЧ-12/5/0,4/0,4/18-4С</t>
  </si>
  <si>
    <t>СКСПЧ-12/6/0,4/0,4/18-4П</t>
  </si>
  <si>
    <t>СКСПЧ-12/6/0,4/0,4/18-4С</t>
  </si>
  <si>
    <t>СКСПЧ-13/4/0,4/0,4/18-4П</t>
  </si>
  <si>
    <t>СКСПЧ-13/4/0,4/0,4/18-4С</t>
  </si>
  <si>
    <t>СКСПЧ-13/5/0,4/0,4/18-4П</t>
  </si>
  <si>
    <t>СКСПЧ-13/5/0,4/0,4/18-4С</t>
  </si>
  <si>
    <t>СКСПЧ-13/6/0,4/0,4/18-4П</t>
  </si>
  <si>
    <t>СКСПЧ-13/6/0,4/0,4/18-4С</t>
  </si>
  <si>
    <t>СКСПЧ-14/4/0,4/0,4/18-4П</t>
  </si>
  <si>
    <t>СКСПЧ-14/4/0,4/0,4/18-4С</t>
  </si>
  <si>
    <t>СКСПЧ-14/5/0,4/0,4/18-4П</t>
  </si>
  <si>
    <t>СКСПЧ-14/5/0,4/0,4/18-4С</t>
  </si>
  <si>
    <t>СКСПЧ-14/6/0,4/0,4/18-4П</t>
  </si>
  <si>
    <t>СКСПЧ-14/6/0,4/0,4/18-4С</t>
  </si>
  <si>
    <t>СКСПЧ-15/4/0,4/0,4/18-4П</t>
  </si>
  <si>
    <t>СКСПЧ-15/4/0,4/0,4/18-4С</t>
  </si>
  <si>
    <t>СКСПЧ-15/5/0,4/0,4/18-4П</t>
  </si>
  <si>
    <t>СКСПЧ-15/5/0,4/0,4/18-4С</t>
  </si>
  <si>
    <t>СКСПЧ-15/6/0,4/0,4/18-4П</t>
  </si>
  <si>
    <t>СКСПЧ-15/6/0,4/0,4/18-4С</t>
  </si>
  <si>
    <t>СКСПЧ-16/4/0,4/0,4/18-4П</t>
  </si>
  <si>
    <t>СКСПЧ-16/4/0,4/0,4/18-4С</t>
  </si>
  <si>
    <t>СКСПЧ-16/5/0,4/0,4/18-4П</t>
  </si>
  <si>
    <t>СКСПЧ-16/5/0,4/0,4/18-4С</t>
  </si>
  <si>
    <t>СКСПЧ-16/6/0,4/0,4/18-4П</t>
  </si>
  <si>
    <t>СКСПЧ-16/6/0,4/0,4/18-4С</t>
  </si>
  <si>
    <t>СКСПЧ-17/4/0,4/0,4/18-4П</t>
  </si>
  <si>
    <t>СКСПЧ-17/4/0,4/0,4/18-4С</t>
  </si>
  <si>
    <t>СКСПЧ-17/5/0,4/0,4/18-4П</t>
  </si>
  <si>
    <t>СКСПЧ-17/5/0,4/0,4/18-4С</t>
  </si>
  <si>
    <t>СКСПЧ-17/6/0,4/0,4/18-4П</t>
  </si>
  <si>
    <t>СКСПЧ-17/6/0,4/0,4/18-4С</t>
  </si>
  <si>
    <t>СКСПЧ-18/4/0,4/0,4/18-4П</t>
  </si>
  <si>
    <t>СКСПЧ-18/4/0,4/0,4/18-4С</t>
  </si>
  <si>
    <t>СКСПЧ-18/5/0,4/0,4/18-4П</t>
  </si>
  <si>
    <t>СКСПЧ-18/5/0,4/0,4/18-4С</t>
  </si>
  <si>
    <t>СКСПЧ-18/6/0,4/0,4/18-4П</t>
  </si>
  <si>
    <t>СКСПЧ-18/6/0,4/0,4/18-4С</t>
  </si>
  <si>
    <t>СКСПЧ-19/4/0,4/0,4/18-4П</t>
  </si>
  <si>
    <t>СКСПЧ-19/4/0,4/0,4/18-4С</t>
  </si>
  <si>
    <t>СКСПЧ-19/5/0,4/0,4/18-4П</t>
  </si>
  <si>
    <t>СКСПЧ-19/5/0,4/0,4/18-4С</t>
  </si>
  <si>
    <t>СКСПЧ-19/6/0,4/0,4/18-4П</t>
  </si>
  <si>
    <t>СКСПЧ-19/6/0,4/0,4/18-4С</t>
  </si>
  <si>
    <t>СКСПЧ-20/4/0,4/0,4/18-4П</t>
  </si>
  <si>
    <t>СКСПЧ-20/4/0,4/0,4/18-4С</t>
  </si>
  <si>
    <t>СКСПЧ-20/5/0,4/0,4/18-4П</t>
  </si>
  <si>
    <t>СКСПЧ-20/5/0,4/0,4/18-4С</t>
  </si>
  <si>
    <t>СКСПЧ-20/6/0,4/0,4/18-4П</t>
  </si>
  <si>
    <t>СКСПЧ-20/6/0,4/0,4/18-4С</t>
  </si>
  <si>
    <t>СКСПЧ-4/4/0,4/0,4/18-4П</t>
  </si>
  <si>
    <t>СКСПЧ-4/4/0,4/0,4/18-4С</t>
  </si>
  <si>
    <t>СКСПЧ-4/5/0,4/0,4/18-4П</t>
  </si>
  <si>
    <t>СКСПЧ-4/5/0,4/0,4/18-4С</t>
  </si>
  <si>
    <t>СКСПЧ-4/6/0,4/0,4/18-4П</t>
  </si>
  <si>
    <t>СКСПЧ-4/6/0,4/0,4/18-4С</t>
  </si>
  <si>
    <t>СКСПЧ-5/4/0,4/0,4/18-4П</t>
  </si>
  <si>
    <t>СКСПЧ-5/4/0,4/0,4/18-4С</t>
  </si>
  <si>
    <t>СКСПЧ-5/5/0,4/0,4/18-4П</t>
  </si>
  <si>
    <t>СКСПЧ-5/5/0,4/0,4/18-4С</t>
  </si>
  <si>
    <t>СКСПЧ-5/6/0,4/0,4/18-4П</t>
  </si>
  <si>
    <t>СКСПЧ-5/6/0,4/0,4/18-4С</t>
  </si>
  <si>
    <t>СКСПЧ-6/4/0,4/0,4/18-4П</t>
  </si>
  <si>
    <t>СКСПЧ-6/4/0,4/0,4/18-4С</t>
  </si>
  <si>
    <t>СКСПЧ-6/5/0,4/0,4/18-4П</t>
  </si>
  <si>
    <t>СКСПЧ-6/5/0,4/0,4/18-4С</t>
  </si>
  <si>
    <t>СКСПЧ-6/6/0,4/0,4/18-4П</t>
  </si>
  <si>
    <t>СКСПЧ-6/6/0,4/0,4/18-4С</t>
  </si>
  <si>
    <t>СКСПЧ-7/4/0,4/0,4/18-4П</t>
  </si>
  <si>
    <t>СКСПЧ-7/4/0,4/0,4/18-4С</t>
  </si>
  <si>
    <t>СКСПЧ-7/5/0,4/0,4/18-4П</t>
  </si>
  <si>
    <t>СКСПЧ-7/5/0,4/0,4/18-4С</t>
  </si>
  <si>
    <t>СКСПЧ-7/6/0,4/0,4/18-4П</t>
  </si>
  <si>
    <t>СКСПЧ-7/6/0,4/0,4/18-4С</t>
  </si>
  <si>
    <t>СКСПЧ-8/4/0,4/0,4/18-4П</t>
  </si>
  <si>
    <t>СКСПЧ-8/4/0,4/0,4/18-4С</t>
  </si>
  <si>
    <t>СКСПЧ-8/5/0,4/0,4/18-4П</t>
  </si>
  <si>
    <t>СКСПЧ-8/5/0,4/0,4/18-4С</t>
  </si>
  <si>
    <t>СКСПЧ-8/6/0,4/0,4/18-4П</t>
  </si>
  <si>
    <t>СКСПЧ-8/6/0,4/0,4/18-4С</t>
  </si>
  <si>
    <t>СКСПЧ-9/4/0,4/0,4/18-4П</t>
  </si>
  <si>
    <t>СКСПЧ-9/4/0,4/0,4/18-4С</t>
  </si>
  <si>
    <t>СКСПЧ-9/5/0,4/0,4/18-4П</t>
  </si>
  <si>
    <t>СКСПЧ-9/5/0,4/0,4/18-4С</t>
  </si>
  <si>
    <t>СКСПЧ-9/6/0,4/0,4/18-4П</t>
  </si>
  <si>
    <t>СКСПЧ-9/6/0,4/0,4/18-4С</t>
  </si>
  <si>
    <t>.</t>
  </si>
  <si>
    <t>1 сварная емкость; Материал каркаса: нержавеющая сталь AISI430 (0,8 мм); Материал столешницы: нержавеющая сталь AISI430 (1 мм); Размер ванны: 430х430х300мм; Расположение ванны: по центру; Тип каркаса: уголок 40х40 мм нерж.;</t>
  </si>
  <si>
    <t>2 сварные емкости; Материал каркаса: нержавеющая сталь AISI430 (0,8 мм); Материал столешницы: нержавеющая сталь AISI430 (1 мм); Размер ванны: 530х530х300мм; Расположение ванны: по центру; Тип каркаса: уголок 40х40 мм нерж.;</t>
  </si>
  <si>
    <t>2 сварные емкости; Материал каркаса: нержавеющая сталь AISI430 (0,8 мм); Материал столешницы: нержавеющая сталь AISI430 (1 мм); Размер ванны: 630х630х300мм; Расположение ванны: по центру; Тип каркаса: уголок 40х40 мм нерж.;</t>
  </si>
  <si>
    <t>2 сварные емкости; Материал каркаса: нержавеющая сталь AISI430 (0,8 мм); Материал столешницы: нержавеющая сталь AISI430 (1 мм); Размер ванны: 430х430х300мм; Расположение ванны: по центру; Тип каркаса: уголок 40х40 мм нерж.;</t>
  </si>
  <si>
    <t>3 сварные емкости; Материал каркаса: нержавеющая сталь AISI430 (0,8 мм); 430х430х300мм; Расположение ванны: по центру; Тип каркаса: уголок 40х40 мм нерж.;</t>
  </si>
  <si>
    <t>3 сварные емкости; Материал каркаса: нержавеющая сталь AISI430 (0,8 мм); Материал столешницы: нержавеющая сталь AISI430 (1 мм); Размер ванны: 530х530х300мм; Расположение ванны: по центру; Тип каркаса: уголок 40х40 мм нерж.;</t>
  </si>
  <si>
    <t>3 сварные емкости; Материал каркаса: нержавеющая сталь AISI430 (0,8 мм); Материал столешницы: нержавеющая сталь AISI430 (1 мм); Размер ванны: 630х630х300мм; Расположение ванны: по центру; Тип каркаса: уголок 40х40 мм нерж.;</t>
  </si>
  <si>
    <t>ППИЧ-4К9-8,4/7,5/5,7</t>
  </si>
  <si>
    <t>Стеллаж  кухонный многоцелевой оснащен четырьмя уровнями хранения.  Полки толщиной 0,8 мм выполненные из нержавеющей стали марки  AISI 430 крепятся на технологические отверстия в стойках выполненых из трубы профильной 40х20 марки AISI 430 и толщиной 1,2 мм. Регулируемые опоры. Поставляется стеллаж в разобранном виде. Вариант поставки 4 полки и разборный каркас из профильной трубы . Нагрузка на полку равнораспределенная 200 кг. Вес полного комплекта 28 кг. Габариты упаковки полок 1015х415х143 мм.</t>
  </si>
  <si>
    <t>Стеллаж  кухонный многоцелевой оснащен четырьмя уровнями хранения.  Полки толщиной 0,8 мм выполненные из нержавеющей стали марки  AISI 430 крепятся на технологические отверстия в стойках выполненых из трубы профильной 40х20 марки AISI 430 и толщиной 1,2 мм. Регулируемые опоры. Поставляется стеллаж в разобранном виде. Вариант поставки 4 полки и разборный каркас из профильной трубы . Нагрузка на полку равнораспределенная 200 кг. Вес полного комплекта 32 кг. Габариты упаковки полок 1015х515х143 мм.</t>
  </si>
  <si>
    <t>Стеллаж  кухонный многоцелевой оснащен четырьмя уровнями хранения.  Полки толщиной 0,8 мм выполненные из нержавеющей стали марки  AISI 430 крепятся на технологические отверстия в стойках выполненых из трубы профильной 40х20 марки AISI 430 и толщиной 1,2 мм. Регулируемые опоры. Поставляется стеллаж в разобранном виде. Вариант поставки 4 полки и разборный каркас из профильной трубы . Нагрузка на полку равнораспределенная 200 кг. Вес полного комплекта 35 кг. Габариты упаковки полок 1015х615х143 мм.</t>
  </si>
  <si>
    <t>Стеллаж  кухонный многоцелевой оснащен четырьмя уровнями хранения.  Полки толщиной 0,8 мм выполненные из нержавеющей стали марки  AISI 430 крепятся на технологические отверстия в стойках выполненых из трубы профильной 40х20 марки AISI 430 и толщиной 1,2 мм. Регулируемые опоры. Поставляется стеллаж в разобранном виде. Вариант поставки 4 полки и разборный каркас из профильной трубы . Нагрузка на полку равнораспределенная 200 кг. Вес полного комплекта 31 кг. Габариты упаковки полок 1115х415х143 мм.</t>
  </si>
  <si>
    <t>Стеллаж  кухонный многоцелевой оснащен четырьмя уровнями хранения.  Полки толщиной 0,8 мм выполненные из нержавеющей стали марки  AISI 430 крепятся на технологические отверстия в стойках выполненых из трубы профильной 40х20 марки AISI 430 и толщиной 1,2 мм. Регулируемые опоры. Поставляется стеллаж в разобранном виде. Вариант поставки 4 полки и разборный каркас из профильной трубы . Нагрузка на полку равнораспределенная 200 кг. Вес полного комплекта 34 кг. Габариты упаковки полок 1115х515х143 мм.</t>
  </si>
  <si>
    <t>Стеллаж  кухонный многоцелевой оснащен четырьмя уровнями хранения.  Полки толщиной 0,8 мм выполненные из нержавеющей стали марки  AISI 430 крепятся на технологические отверстия в стойках выполненых из трубы профильной 40х20 марки AISI 430 и толщиной 1,2 мм. Регулируемые опоры. Поставляется стеллаж в разобранном виде. Вариант поставки 4 полки и разборный каркас из профильной трубы . Нагрузка на полку равнораспределенная 200 кг. Вес полного комплекта 37 кг. Габариты упаковки полок 1115х615х143 мм.</t>
  </si>
  <si>
    <t>Стеллаж  кухонный многоцелевой оснащен четырьмя уровнями хранения.  Полки толщиной 0,8 мм выполненные из нержавеющей стали марки  AISI 430 крепятся на технологические отверстия в стойках выполненых из трубы профильной 40х20 марки AISI 430 и толщиной 1,2 мм. Регулируемые опоры. Поставляется стеллаж в разобранном виде. Вариант поставки 4 полки и разборный каркас из профильной трубы . Нагрузка на полку равнораспределенная 200 кг. Вес полного комплекта 32 кг. Габариты упаковки полок 1215х415х143 мм.</t>
  </si>
  <si>
    <t>Стеллаж  кухонный многоцелевой оснащен четырьмя уровнями хранения.  Полки толщиной 0,8 мм выполненные из нержавеющей стали марки  AISI 430 крепятся на технологические отверстия в стойках выполненых из трубы профильной 40х20 марки AISI 430 и толщиной 1,2 мм. Регулируемые опоры. Поставляется стеллаж в разобранном виде. Вариант поставки 4 полки и разборный каркас из профильной трубы . Нагрузка на полку равнораспределенная 200 кг. Вес полного комплекта 36 кг. Габариты упаковки полок 1215х515х143 мм.</t>
  </si>
  <si>
    <t>Стеллаж  кухонный многоцелевой оснащен четырьмя уровнями хранения.  Полки толщиной 0,8 мм выполненные из нержавеющей стали марки  AISI 430 крепятся на технологические отверстия в стойках выполненых из трубы профильной 40х20 марки AISI 430 и толщиной 1,2 мм. Регулируемые опоры. Поставляется стеллаж в разобранном виде. Вариант поставки 4 полки и разборный каркас из профильной трубы . Нагрузка на полку равнораспределенная 200 кг. Вес полного комплекта 39 кг. Габариты упаковки полок 1215х615х143 мм.</t>
  </si>
  <si>
    <t>Стеллаж  кухонный многоцелевой оснащен четырьмя уровнями хранения.  Полки толщиной 0,8 мм выполненные из нержавеющей стали марки  AISI 430 крепятся на технологические отверстия в стойках выполненых из трубы профильной 40х20 марки AISI 430 и толщиной 1,2 мм. Регулируемые опоры. Поставляется стеллаж в разобранном виде. Вариант поставки 4 полки и разборный каркас из профильной трубы . Нагрузка на полку равнораспределенная 200 кг. Вес полного комплекта 35 кг. Габариты упаковки полок 1315х415х143 мм.</t>
  </si>
  <si>
    <t>Стеллаж  кухонный многоцелевой оснащен четырьмя уровнями хранения.  Полки толщиной 0,8 мм выполненные из нержавеющей стали марки  AISI 430 крепятся на технологические отверстия в стойках выполненых из трубы профильной 40х20 марки AISI 430 и толщиной 1,2 мм. Регулируемые опоры. Поставляется стеллаж в разобранном виде. Вариант поставки 4 полки и разборный каркас из профильной трубы . Нагрузка на полку равнораспределенная 200 кг. Вес полного комплекта 38 кг. Габариты упаковки полок 1315х515х143 мм.</t>
  </si>
  <si>
    <t>Стеллаж  кухонный многоцелевой оснащен четырьмя уровнями хранения.  Полки толщиной 0,8 мм выполненные из нержавеющей стали марки  AISI 430 крепятся на технологические отверстия в стойках выполненых из трубы профильной 40х20 марки AISI 430 и толщиной 1,2 мм. Регулируемые опоры. Поставляется стеллаж в разобранном виде. Вариант поставки 4 полки и разборный каркас из профильной трубы . Нагрузка на полку равнораспределенная 200 кг. Вес полного комплекта 41 кг. Габариты упаковки полок 1315х615х143 мм.</t>
  </si>
  <si>
    <t>Стеллаж  кухонный многоцелевой оснащен четырьмя уровнями хранения.  Полки толщиной 0,8 мм выполненные из нержавеющей стали марки  AISI 430 крепятся на технологические отверстия в стойках выполненых из трубы профильной 40х20 марки AISI 430 и толщиной 1,2 мм. Регулируемые опоры. Поставляется стеллаж в разобранном виде. Вариант поставки 4 полки и разборный каркас из профильной трубы . Нагрузка на полку равнораспределенная 200 кг. Вес полного комплекта 36 кг. Габариты упаковки полок 1415х415х143 мм.</t>
  </si>
  <si>
    <t>Стеллаж  кухонный многоцелевой оснащен четырьмя уровнями хранения.  Полки толщиной 0,8 мм выполненные из нержавеющей стали марки  AISI 430 крепятся на технологические отверстия в стойках выполненых из трубы профильной 40х20 марки AISI 430 и толщиной 1,2 мм. Регулируемые опоры. Поставляется стеллаж в разобранном виде. Вариант поставки 4 полки и разборный каркас из профильной трубы . Нагрузка на полку равнораспределенная 200 кг. Вес полного комплекта 40 кг. Габариты упаковки полок 1415х515х143 мм.</t>
  </si>
  <si>
    <t>Стеллаж  кухонный многоцелевой оснащен четырьмя уровнями хранения.  Полки толщиной 0,8 мм выполненные из нержавеющей стали марки  AISI 430 крепятся на технологические отверстия в стойках выполненых из трубы профильной 40х20 марки AISI 430 и толщиной 1,2 мм. Регулируемые опоры. Поставляется стеллаж в разобранном виде. Вариант поставки 4 полки и разборный каркас из профильной трубы . Нагрузка на полку равнораспределенная 200 кг. Вес полного комплекта 44 кг. Габариты упаковки полок 1415х615х143 мм.</t>
  </si>
  <si>
    <t>Стеллаж  кухонный многоцелевой оснащен четырьмя уровнями хранения.  Полки толщиной 0,8 мм выполненные из нержавеющей стали марки  AISI 430 крепятся на технологические отверстия в стойках выполненых из трубы профильной 40х20 марки AISI 430 и толщиной 1,2 мм. Регулируемые опоры. Поставляется стеллаж в разобранном виде. Вариант поставки 4 полки и разборный каркас из профильной трубы . Нагрузка на полку равнораспределенная 200 кг. Вес полного комплекта 37 кг. Габариты упаковки полок 1515х415х143 мм.</t>
  </si>
  <si>
    <t>Стеллаж  кухонный многоцелевой оснащен четырьмя уровнями хранения.  Полки толщиной 0,8 мм выполненные из нержавеющей стали марки  AISI 430 крепятся на технологические отверстия в стойках выполненых из трубы профильной 40х20 марки AISI 430 и толщиной 1,2 мм. Регулируемые опоры. Поставляется стеллаж в разобранном виде. Вариант поставки 4 полки и разборный каркас из профильной трубы . Нагрузка на полку равнораспределенная 200 кг. Вес полного комплекта 42 кг. Габариты упаковки полок 1515х515х143 мм.</t>
  </si>
  <si>
    <t>Стеллаж  кухонный многоцелевой оснащен четырьмя уровнями хранения.  Полки толщиной 0,8 мм выполненные из нержавеющей стали марки  AISI 430 крепятся на технологические отверстия в стойках выполненых из трубы профильной 40х20 марки AISI 430 и толщиной 1,2 мм. Регулируемые опоры. Поставляется стеллаж в разобранном виде. Вариант поставки 4 полки и разборный каркас из профильной трубы . Нагрузка на полку равнораспределенная 200 кг. Вес полного комплекта 46 кг. Габариты упаковки полок 1515х615х143 мм.</t>
  </si>
  <si>
    <t>Стеллаж  кухонный многоцелевой оснащен четырьмя уровнями хранения.  Полки толщиной 0,8 мм выполненные из нержавеющей стали марки  AISI 430 крепятся на технологические отверстия в стойках выполненых из трубы профильной 40х20 марки AISI 430 и толщиной 1,2 мм. Регулируемые опоры. Поставляется стеллаж в разобранном виде. Вариант поставки 4 полки и разборный каркас из профильной трубы . Нагрузка на полку равнораспределенная 200 кг. Вес полного комплекта 40 кг. Габариты упаковки полок 1615х415х143 мм.</t>
  </si>
  <si>
    <t>Стеллаж  кухонный многоцелевой оснащен четырьмя уровнями хранения.  Полки толщиной 0,8 мм выполненные из нержавеющей стали марки  AISI 430 крепятся на технологические отверстия в стойках выполненых из трубы профильной 40х20 марки AISI 430 и толщиной 1,2 мм. Регулируемые опоры. Поставляется стеллаж в разобранном виде. Вариант поставки 4 полки и разборный каркас из профильной трубы . Нагрузка на полку равнораспределенная 200 кг. Вес полного комплекта 44 кг. Габариты упаковки полок 1615х515х143 мм.</t>
  </si>
  <si>
    <t>Стеллаж  кухонный многоцелевой оснащен четырьмя уровнями хранения.  Полки толщиной 0,8 мм выполненные из нержавеющей стали марки  AISI 430 крепятся на технологические отверстия в стойках выполненых из трубы профильной 40х20 марки AISI 430 и толщиной 1,2 мм. Регулируемые опоры. Поставляется стеллаж в разобранном виде. Вариант поставки 4 полки и разборный каркас из профильной трубы . Нагрузка на полку равнораспределенная 200 кг. Вес полного комплекта 49 кг. Габариты упаковки полок 1615х615х143 мм.</t>
  </si>
  <si>
    <t>Стеллаж  кухонный многоцелевой оснащен четырьмя уровнями хранения.  Полки толщиной 0,8 мм выполненные из нержавеющей стали марки  AISI 430 крепятся на технологические отверстия в стойках выполненых из трубы профильной 40х20 марки AISI 430 и толщиной 1,2 мм. Регулируемые опоры. Поставляется стеллаж в разобранном виде. Вариант поставки 4 полки и разборный каркас из профильной трубы . Нагрузка на полку равнораспределенная 200 кг. Вес полного комплекта 41 кг. Габариты упаковки полок 1715х415х143 мм.</t>
  </si>
  <si>
    <t>Стеллаж  кухонный многоцелевой оснащен четырьмя уровнями хранения.  Полки толщиной 0,8 мм выполненные из нержавеющей стали марки  AISI 430 крепятся на технологические отверстия в стойках выполненых из трубы профильной 40х20 марки AISI 430 и толщиной 1,2 мм. Регулируемые опоры. Поставляется стеллаж в разобранном виде. Вариант поставки 4 полки и разборный каркас из профильной трубы . Нагрузка на полку равнораспределенная 200 кг. Вес полного комплекта 46 кг. Габариты упаковки полок 1715х515х143 мм.</t>
  </si>
  <si>
    <t>Стеллаж  кухонный многоцелевой оснащен четырьмя уровнями хранения.  Полки толщиной 0,8 мм выполненные из нержавеющей стали марки  AISI 430 крепятся на технологические отверстия в стойках выполненых из трубы профильной 40х20 марки AISI 430 и толщиной 1,2 мм. Регулируемые опоры. Поставляется стеллаж в разобранном виде. Вариант поставки 4 полки и разборный каркас из профильной трубы . Нагрузка на полку равнораспределенная 200 кг. Вес полного комплекта 51 кг. Габариты упаковки полок 1715х615х143 мм.</t>
  </si>
  <si>
    <t>Стеллаж  кухонный многоцелевой оснащен четырьмя уровнями хранения.  Полки толщиной 0,8 мм выполненные из нержавеющей стали марки  AISI 430 крепятся на технологические отверстия в стойках выполненых из трубы профильной 40х20 марки AISI 430 и толщиной 1,2 мм. Регулируемые опоры. Поставляется стеллаж в разобранном виде. Вариант поставки 4 полки и разборный каркас из профильной трубы . Нагрузка на полку равнораспределенная 200 кг. Вес полного комплекта 44 кг. Габариты упаковки полок 1815х415х143 мм.</t>
  </si>
  <si>
    <t>Стеллаж  кухонный многоцелевой оснащен четырьмя уровнями хранения.  Полки толщиной 0,8 мм выполненные из нержавеющей стали марки  AISI 430 крепятся на технологические отверстия в стойках выполненых из трубы профильной 40х20 марки AISI 430 и толщиной 1,2 мм. Регулируемые опоры. Поставляется стеллаж в разобранном виде. Вариант поставки 4 полки и разборный каркас из профильной трубы . Нагрузка на полку равнораспределенная 200 кг. Вес полного комплекта 48 кг. Габариты упаковки полок 1815х515х143 мм.</t>
  </si>
  <si>
    <t>Стеллаж  кухонный многоцелевой оснащен четырьмя уровнями хранения.  Полки толщиной 0,8 мм выполненные из нержавеющей стали марки  AISI 430 крепятся на технологические отверстия в стойках выполненых из трубы профильной 40х20 марки AISI 430 и толщиной 1,2 мм. Регулируемые опоры. Поставляется стеллаж в разобранном виде. Вариант поставки 4 полки и разборный каркас из профильной трубы . Нагрузка на полку равнораспределенная 200 кг. Вес полного комплекта 54 кг. Габариты упаковки полок 1815х615х143 мм.</t>
  </si>
  <si>
    <t>Стеллаж  кухонный многоцелевой оснащен четырьмя уровнями хранения.  Полки толщиной 0,8 мм выполненные из нержавеющей стали марки  AISI 430 крепятся на технологические отверстия в стойках выполненых из трубы профильной 40х20 марки AISI 430 и толщиной 1,2 мм. Регулируемые опоры. Поставляется стеллаж в разобранном виде. Вариант поставки 4 полки и разборный каркас из профильной трубы . Нагрузка на полку равнораспределенная 200 кг. Вес полного комплекта 45 кг. Габариты упаковки полок 1915х415х143 мм.</t>
  </si>
  <si>
    <t>Стеллаж  кухонный многоцелевой оснащен четырьмя уровнями хранения.  Полки толщиной 0,8 мм выполненные из нержавеющей стали марки  AISI 430 крепятся на технологические отверстия в стойках выполненых из трубы профильной 40х20 марки AISI 430 и толщиной 1,2 мм. Регулируемые опоры. Поставляется стеллаж в разобранном виде. Вариант поставки 4 полки и разборный каркас из профильной трубы . Нагрузка на полку равнораспределенная 200 кг. Вес полного комплекта 51 кг. Габариты упаковки полок 1915х515х143 мм.</t>
  </si>
  <si>
    <t>Стеллаж  кухонный многоцелевой оснащен четырьмя уровнями хранения.  Полки толщиной 0,8 мм выполненные из нержавеющей стали марки  AISI 430 крепятся на технологические отверстия в стойках выполненых из трубы профильной 40х20 марки AISI 430 и толщиной 1,2 мм. Регулируемые опоры. Поставляется стеллаж в разобранном виде. Вариант поставки 4 полки и разборный каркас из профильной трубы . Нагрузка на полку равнораспределенная 200 кг. Вес полного комплекта 56 кг. Габариты упаковки полок 1915х615х143 мм.</t>
  </si>
  <si>
    <t>Стеллаж  кухонный многоцелевой оснащен четырьмя уровнями хранения.  Полки толщиной 0,8 мм выполненные из нержавеющей стали марки  AISI 430 крепятся на технологические отверстия в стойках выполненых из трубы профильной 40х20 марки AISI 430 и толщиной 1,2 мм. Регулируемые опоры. Поставляется стеллаж в разобранном виде. Вариант поставки 4 полки и разборный каркас из профильной трубы . Нагрузка на полку равнораспределенная 200 кг. Вес полного комплекта 47 кг. Габариты упаковки полок 2015х415х143 мм.</t>
  </si>
  <si>
    <t>Стеллаж  кухонный многоцелевой оснащен четырьмя уровнями хранения.  Полки толщиной 0,8 мм выполненные из нержавеющей стали марки  AISI 430 крепятся на технологические отверстия в стойках выполненых из трубы профильной 40х20 марки AISI 430 и толщиной 1,2 мм. Регулируемые опоры. Поставляется стеллаж в разобранном виде. Вариант поставки 4 полки и разборный каркас из профильной трубы . Нагрузка на полку равнораспределенная 200 кг. Вес полного комплекта 52 кг. Габариты упаковки полок 2015х515х143 мм.</t>
  </si>
  <si>
    <t>Стеллаж  кухонный многоцелевой оснащен четырьмя уровнями хранения.  Полки толщиной 0,8 мм выполненные из нержавеющей стали марки  AISI 430 крепятся на технологические отверстия в стойках выполненых из трубы профильной 40х20 марки AISI 430 и толщиной 1,2 мм. Регулируемые опоры. Поставляется стеллаж в разобранном виде. Вариант поставки 4 полки и разборный каркас из профильной трубы . Нагрузка на полку равнораспределенная 200 кг. Вес полного комплекта 57 кг. Габариты упаковки полок 2015х615х143 мм.</t>
  </si>
  <si>
    <t>Стеллаж  кухонный многоцелевой оснащен четырьмя уровнями хранения.  Полки толщиной 0,8 мм выполненные из нержавеющей стали марки  AISI 430 крепятся на технологические отверстия в стойках выполненых из трубы профильной 40х20 марки AISI 430 и толщиной 1,2 мм. Регулируемые опоры. Поставляется стеллаж в разобранном виде. Вариант поставки 4 полки и разборный каркас из профильной трубы . Нагрузка на полку равнораспределенная 200 кг. Вес полного комплекта 17 кг. Габариты упаковки полок 415х415х143 мм.</t>
  </si>
  <si>
    <t>Стеллаж  кухонный многоцелевой оснащен четырьмя уровнями хранения.  Полки толщиной 0,8 мм выполненные из нержавеющей стали марки  AISI 430 крепятся на технологические отверстия в стойках выполненых из трубы профильной 40х20 марки AISI 430 и толщиной 1,2 мм. Регулируемые опоры. Поставляется стеллаж в разобранном виде. Вариант поставки 4 полки и разборный каркас из профильной трубы . Нагрузка на полку равнораспределенная 200 кг. Вес полного комплекта 18 кг. Габариты упаковки полок 415х515х143 мм.</t>
  </si>
  <si>
    <t>Стеллаж  кухонный многоцелевой оснащен четырьмя уровнями хранения.  Полки толщиной 0,8 мм выполненные из нержавеющей стали марки  AISI 430 крепятся на технологические отверстия в стойках выполненых из трубы профильной 40х20 марки AISI 430 и толщиной 1,2 мм. Регулируемые опоры. Поставляется стеллаж в разобранном виде. Вариант поставки 4 полки и разборный каркас из профильной трубы . Нагрузка на полку равнораспределенная 200 кг. Вес полного комплекта 20 кг. Габариты упаковки полок 415х615х143 мм.</t>
  </si>
  <si>
    <t>Стеллаж  кухонный многоцелевой оснащен четырьмя уровнями хранения.  Полки толщиной 0,8 мм выполненные из нержавеющей стали марки  AISI 430 крепятся на технологические отверстия в стойках выполненых из трубы профильной 40х20 марки AISI 430 и толщиной 1,2 мм. Регулируемые опоры. Поставляется стеллаж в разобранном виде. Вариант поставки 4 полки и разборный каркас из профильной трубы . Нагрузка на полку равнораспределенная 200 кг. Вес полного комплекта 18 кг. Габариты упаковки полок 515х415х143 мм.</t>
  </si>
  <si>
    <t>Стеллаж  кухонный многоцелевой оснащен четырьмя уровнями хранения.  Полки толщиной 0,8 мм выполненные из нержавеющей стали марки  AISI 430 крепятся на технологические отверстия в стойках выполненых из трубы профильной 40х20 марки AISI 430 и толщиной 1,2 мм. Регулируемые опоры. Поставляется стеллаж в разобранном виде. Вариант поставки 4 полки и разборный каркас из профильной трубы . Нагрузка на полку равнораспределенная 200 кг. Вес полного комплекта 20 кг. Габариты упаковки полок 515х515х143 мм.</t>
  </si>
  <si>
    <t>Стеллаж  кухонный многоцелевой оснащен четырьмя уровнями хранения.  Полки толщиной 0,8 мм выполненные из нержавеющей стали марки  AISI 430 крепятся на технологические отверстия в стойках выполненых из трубы профильной 40х20 марки AISI 430 и толщиной 1,2 мм. Регулируемые опоры. Поставляется стеллаж в разобранном виде. Вариант поставки 4 полки и разборный каркас из профильной трубы . Нагрузка на полку равнораспределенная 200 кг. Вес полного комплекта 22 кг. Габариты упаковки полок 515х615х143 мм.</t>
  </si>
  <si>
    <t>Стеллаж  кухонный многоцелевой оснащен четырьмя уровнями хранения.  Полки толщиной 0,8 мм выполненные из нержавеющей стали марки  AISI 430 крепятся на технологические отверстия в стойках выполненых из трубы профильной 40х20 марки AISI 430 и толщиной 1,2 мм. Регулируемые опоры. Поставляется стеллаж в разобранном виде. Вариант поставки 4 полки и разборный каркас из профильной трубы . Нагрузка на полку равнораспределенная 200 кг. Вес полного комплекта 20 кг. Габариты упаковки полок 615х415х143 мм.</t>
  </si>
  <si>
    <t>Стеллаж  кухонный многоцелевой оснащен четырьмя уровнями хранения.  Полки толщиной 0,8 мм выполненные из нержавеющей стали марки  AISI 430 крепятся на технологические отверстия в стойках выполненых из трубы профильной 40х20 марки AISI 430 и толщиной 1,2 мм. Регулируемые опоры. Поставляется стеллаж в разобранном виде. Вариант поставки 4 полки и разборный каркас из профильной трубы . Нагрузка на полку равнораспределенная 200 кг. Вес полного комплекта 22 кг. Габариты упаковки полок 615х515х143 мм.</t>
  </si>
  <si>
    <t>Стеллаж  кухонный многоцелевой оснащен четырьмя уровнями хранения.  Полки толщиной 0,8 мм выполненные из нержавеющей стали марки  AISI 430 крепятся на технологические отверстия в стойках выполненых из трубы профильной 40х20 марки AISI 430 и толщиной 1,2 мм. Регулируемые опоры. Поставляется стеллаж в разобранном виде. Вариант поставки 4 полки и разборный каркас из профильной трубы . Нагрузка на полку равнораспределенная 200 кг. Вес полного комплекта 23 кг. Габариты упаковки полок 615х615х143 мм.</t>
  </si>
  <si>
    <t>Стеллаж  кухонный многоцелевой оснащен четырьмя уровнями хранения.  Полки толщиной 0,8 мм выполненные из нержавеющей стали марки  AISI 430 крепятся на технологические отверстия в стойках выполненых из трубы профильной 40х20 марки AISI 430 и толщиной 1,2 мм. Регулируемые опоры. Поставляется стеллаж в разобранном виде. Вариант поставки 4 полки и разборный каркас из профильной трубы . Нагрузка на полку равнораспределенная 200 кг. Вес полного комплекта 21 кг. Габариты упаковки полок 715х415х143 мм.</t>
  </si>
  <si>
    <t>Стеллаж  кухонный многоцелевой оснащен четырьмя уровнями хранения.  Полки толщиной 0,8 мм выполненные из нержавеющей стали марки  AISI 430 крепятся на технологические отверстия в стойках выполненых из трубы профильной 40х20 марки AISI 430 и толщиной 1,2 мм. Регулируемые опоры. Поставляется стеллаж в разобранном виде. Вариант поставки 4 полки и разборный каркас из профильной трубы . Нагрузка на полку равнораспределенная 200 кг. Вес полного комплекта 23 кг. Габариты упаковки полок 715х515х143 мм.</t>
  </si>
  <si>
    <t>Стеллаж  кухонный многоцелевой оснащен четырьмя уровнями хранения.  Полки толщиной 0,8 мм выполненные из нержавеющей стали марки  AISI 430 крепятся на технологические отверстия в стойках выполненых из трубы профильной 40х20 марки AISI 430 и толщиной 1,2 мм. Регулируемые опоры. Поставляется стеллаж в разобранном виде. Вариант поставки 4 полки и разборный каркас из профильной трубы . Нагрузка на полку равнораспределенная 200 кг. Вес полного комплекта 26 кг. Габариты упаковки полок 715х615х143 мм.</t>
  </si>
  <si>
    <t>Стеллаж  кухонный многоцелевой оснащен четырьмя уровнями хранения.  Полки толщиной 0,8 мм выполненные из нержавеющей стали марки  AISI 430 крепятся на технологические отверстия в стойках выполненых из трубы профильной 40х20 марки AISI 430 и толщиной 1,2 мм. Регулируемые опоры. Поставляется стеллаж в разобранном виде. Вариант поставки 4 полки и разборный каркас из профильной трубы . Нагрузка на полку равнораспределенная 200 кг. Вес полного комплекта 22 кг. Габариты упаковки полок 815х415х143 мм.</t>
  </si>
  <si>
    <t>Стеллаж  кухонный многоцелевой оснащен четырьмя уровнями хранения.  Полки толщиной 0,8 мм выполненные из нержавеющей стали марки  AISI 430 крепятся на технологические отверстия в стойках выполненых из трубы профильной 40х20 марки AISI 430 и толщиной 1,2 мм. Регулируемые опоры. Поставляется стеллаж в разобранном виде. Вариант поставки 4 полки и разборный каркас из профильной трубы . Нагрузка на полку равнораспределенная 200 кг. Вес полного комплекта 26 кг. Габариты упаковки полок 815х515х143 мм.</t>
  </si>
  <si>
    <t>Стеллаж  кухонный многоцелевой оснащен четырьмя уровнями хранения.  Полки толщиной 0,8 мм выполненные из нержавеющей стали марки  AISI 430 крепятся на технологические отверстия в стойках выполненых из трубы профильной 40х20 марки AISI 430 и толщиной 1,2 мм. Регулируемые опоры. Поставляется стеллаж в разобранном виде. Вариант поставки 4 полки и разборный каркас из профильной трубы . Нагрузка на полку равнораспределенная 200 кг. Вес полного комплекта 28 кг. Габариты упаковки полок 815х615х143 мм.</t>
  </si>
  <si>
    <t>Стеллаж  кухонный многоцелевой оснащен четырьмя уровнями хранения.  Полки толщиной 0,8 мм выполненные из нержавеющей стали марки  AISI 430 крепятся на технологические отверстия в стойках выполненых из трубы профильной 40х20 марки AISI 430 и толщиной 1,2 мм. Регулируемые опоры. Поставляется стеллаж в разобранном виде. Вариант поставки 4 полки и разборный каркас из профильной трубы . Нагрузка на полку равнораспределенная 200 кг. Вес полного комплекта 25 кг. Габариты упаковки полок 915х415х143 мм.</t>
  </si>
  <si>
    <t>Стеллаж  кухонный многоцелевой оснащен четырьмя уровнями хранения.  Полки толщиной 0,8 мм выполненные из нержавеющей стали марки  AISI 430 крепятся на технологические отверстия в стойках выполненых из трубы профильной 40х20 марки AISI 430 и толщиной 1,2 мм. Регулируемые опоры. Поставляется стеллаж в разобранном виде. Вариант поставки 4 полки и разборный каркас из профильной трубы . Нагрузка на полку равнораспределенная 200 кг. Вес полного комплекта 27 кг. Габариты упаковки полок 915х515х143 мм.</t>
  </si>
  <si>
    <t>Стеллаж  кухонный многоцелевой оснащен четырьмя уровнями хранения.  Полки толщиной 0,8 мм выполненные из нержавеющей стали марки  AISI 430 крепятся на технологические отверстия в стойках выполненых из трубы профильной 40х20 марки AISI 430 и толщиной 1,2 мм. Регулируемые опоры. Поставляется стеллаж в разобранном виде. Вариант поставки 4 полки и разборный каркас из профильной трубы . Нагрузка на полку равнораспределенная 200 кг. Вес полного комплекта 30 кг. Габариты упаковки полок 915х615х143 мм.</t>
  </si>
  <si>
    <t>Стеллаж  кухонный многоцелевой оснащен четырьмя уровнями хранения.  Полки толщиной 0,8 мм выполненные из нержавеющей стали марки  AISI 430 крепятся на технологические отверстия в стойках выполненых из трубы профильной 40х40 марки AISI 430 и толщиной 1,2 мм. Регулируемые опоры.Поставляется стеллаж в разобранном виде. Вариант поставки 4 полки и разборный каркас из профильной трубы . Нагрузка на полку равнораспределенная 200 кг. Вес полного комплекта 33 кг. Габариты упаковки полок 1015х415х143 мм.</t>
  </si>
  <si>
    <t>Стеллаж  кухонный многоцелевой оснащен четырьмя уровнями хранения.  Полки толщиной 0,8 мм выполненные из нержавеющей стали марки  AISI 430 крепятся на технологические отверстия в стойках выполненых из трубы профильной 40х40 марки AISI 430 и толщиной 1,2 мм. Регулируемые опоры.Поставляется стеллаж в разобранном виде. Вариант поставки 4 полки и разборный каркас из профильной трубы . Нагрузка на полку равнораспределенная 200 кг. Вес полного комплекта 36 кг. Габариты упаковки полок 1015х515х143 мм.</t>
  </si>
  <si>
    <t>Стеллаж  кухонный многоцелевой оснащен четырьмя уровнями хранения.  Полки толщиной 0,8 мм выполненные из нержавеющей стали марки  AISI 430 крепятся на технологические отверстия в стойках выполненых из трубы профильной 40х40 марки AISI 430 и толщиной 1,2 мм. Регулируемые опоры.Поставляется стеллаж в разобранном виде. Вариант поставки 4 полки и разборный каркас из профильной трубы . Нагрузка на полку равнораспределенная 200 кг. Вес полного комплекта 40 кг. Габариты упаковки полок 1015х615х143 мм.</t>
  </si>
  <si>
    <t>Стеллаж  кухонный многоцелевой оснащен четырьмя уровнями хранения.  Полки толщиной 0,8 мм выполненные из нержавеющей стали марки  AISI 430 крепятся на технологические отверстия в стойках выполненых из трубы профильной 40х40 марки AISI 430 и толщиной 1,2 мм. Регулируемые опоры.Поставляется стеллаж в разобранном виде. Вариант поставки 4 полки и разборный каркас из профильной трубы . Нагрузка на полку равнораспределенная 200 кг. Вес полного комплекта 35 кг. Габариты упаковки полок 1115х415х143 мм.</t>
  </si>
  <si>
    <t>Стеллаж  кухонный многоцелевой оснащен четырьмя уровнями хранения.  Полки толщиной 0,8 мм выполненные из нержавеющей стали марки  AISI 430 крепятся на технологические отверстия в стойках выполненых из трубы профильной 40х40 марки AISI 430 и толщиной 1,2 мм. Регулируемые опоры.Поставляется стеллаж в разобранном виде. Вариант поставки 4 полки и разборный каркас из профильной трубы . Нагрузка на полку равнораспределенная 200 кг. Вес полного комплекта 39 кг. Габариты упаковки полок 1115х515х143 мм.</t>
  </si>
  <si>
    <t>Стеллаж  кухонный многоцелевой оснащен четырьмя уровнями хранения.  Полки толщиной 0,8 мм выполненные из нержавеющей стали марки  AISI 430 крепятся на технологические отверстия в стойках выполненых из трубы профильной 40х40 марки AISI 430 и толщиной 1,2 мм. Регулируемые опоры.Поставляется стеллаж в разобранном виде. Вариант поставки 4 полки и разборный каркас из профильной трубы . Нагрузка на полку равнораспределенная 200 кг. Вес полного комплекта 42 кг. Габариты упаковки полок 1115х615х143 мм.</t>
  </si>
  <si>
    <t>Стеллаж  кухонный многоцелевой оснащен четырьмя уровнями хранения.  Полки толщиной 0,8 мм выполненные из нержавеющей стали марки  AISI 430 крепятся на технологические отверстия в стойках выполненых из трубы профильной 40х40 марки AISI 430 и толщиной 1,2 мм. Регулируемые опоры.Поставляется стеллаж в разобранном виде. Вариант поставки 4 полки и разборный каркас из профильной трубы . Нагрузка на полку равнораспределенная 200 кг. Вес полного комплекта 37 кг. Габариты упаковки полок 1215х415х143 мм.</t>
  </si>
  <si>
    <t>Стеллаж  кухонный многоцелевой оснащен четырьмя уровнями хранения.  Полки толщиной 0,8 мм выполненные из нержавеющей стали марки  AISI 430 крепятся на технологические отверстия в стойках выполненых из трубы профильной 40х40 марки AISI 430 и толщиной 1,2 мм. Регулируемые опоры.Поставляется стеллаж в разобранном виде. Вариант поставки 4 полки и разборный каркас из профильной трубы . Нагрузка на полку равнораспределенная 200 кг. Вес полного комплекта 41 кг. Габариты упаковки полок 1215х515х143 мм.</t>
  </si>
  <si>
    <t>Стеллаж  кухонный многоцелевой оснащен четырьмя уровнями хранения.  Полки толщиной 0,8 мм выполненные из нержавеющей стали марки  AISI 430 крепятся на технологические отверстия в стойках выполненых из трубы профильной 40х40 марки AISI 430 и толщиной 1,2 мм. Регулируемые опоры.Поставляется стеллаж в разобранном виде. Вариант поставки 4 полки и разборный каркас из профильной трубы . Нагрузка на полку равнораспределенная 200 кг. Вес полного комплекта 44 кг. Габариты упаковки полок 1215х615х143 мм.</t>
  </si>
  <si>
    <t>Стеллаж  кухонный многоцелевой оснащен четырьмя уровнями хранения.  Полки толщиной 0,8 мм выполненные из нержавеющей стали марки  AISI 430 крепятся на технологические отверстия в стойках выполненых из трубы профильной 40х40 марки AISI 430 и толщиной 1,2 мм. Регулируемые опоры.Поставляется стеллаж в разобранном виде. Вариант поставки 4 полки и разборный каркас из профильной трубы . Нагрузка на полку равнораспределенная 200 кг. Вес полного комплекта 40 кг. Габариты упаковки полок 1315х415х143 мм.</t>
  </si>
  <si>
    <t>Стеллаж  кухонный многоцелевой оснащен четырьмя уровнями хранения.  Полки толщиной 0,8 мм выполненные из нержавеющей стали марки  AISI 430 крепятся на технологические отверстия в стойках выполненых из трубы профильной 40х40 марки AISI 430 и толщиной 1,2 мм. Регулируемые опоры.Поставляется стеллаж в разобранном виде. Вариант поставки 4 полки и разборный каркас из профильной трубы . Нагрузка на полку равнораспределенная 200 кг. Вес полного комплекта 43 кг. Габариты упаковки полок 1315х515х143 мм.</t>
  </si>
  <si>
    <t>Стеллаж  кухонный многоцелевой оснащен четырьмя уровнями хранения.  Полки толщиной 0,8 мм выполненные из нержавеющей стали марки  AISI 430 крепятся на технологические отверстия в стойках выполненых из трубы профильной 40х40 марки AISI 430 и толщиной 1,2 мм. Регулируемые опоры.Поставляется стеллаж в разобранном виде. Вариант поставки 4 полки и разборный каркас из профильной трубы . Нагрузка на полку равнораспределенная 200 кг. Вес полного комплекта 47 кг. Габариты упаковки полок 1315х615х143 мм.</t>
  </si>
  <si>
    <t>Стеллаж  кухонный многоцелевой оснащен четырьмя уровнями хранения.  Полки толщиной 0,8 мм выполненные из нержавеющей стали марки  AISI 430 крепятся на технологические отверстия в стойках выполненых из трубы профильной 40х40 марки AISI 430 и толщиной 1,2 мм. Регулируемые опоры.Поставляется стеллаж в разобранном виде. Вариант поставки 4 полки и разборный каркас из профильной трубы . Нагрузка на полку равнораспределенная 200 кг. Вес полного комплекта 41 кг. Габариты упаковки полок 1415х415х143 мм.</t>
  </si>
  <si>
    <t>Стеллаж  кухонный многоцелевой оснащен четырьмя уровнями хранения.  Полки толщиной 0,8 мм выполненные из нержавеющей стали марки  AISI 430 крепятся на технологические отверстия в стойках выполненых из трубы профильной 40х40 марки AISI 430 и толщиной 1,2 мм. Регулируемые опоры.Поставляется стеллаж в разобранном виде. Вариант поставки 4 полки и разборный каркас из профильной трубы . Нагрузка на полку равнораспределенная 200 кг. Вес полного комплекта 46 кг. Габариты упаковки полок 1415х515х143 мм.</t>
  </si>
  <si>
    <t>Стеллаж  кухонный многоцелевой оснащен четырьмя уровнями хранения.  Полки толщиной 0,8 мм выполненные из нержавеющей стали марки  AISI 430 крепятся на технологические отверстия в стойках выполненых из трубы профильной 40х40 марки AISI 430 и толщиной 1,2 мм. Регулируемые опоры.Поставляется стеллаж в разобранном виде. Вариант поставки 4 полки и разборный каркас из профильной трубы . Нагрузка на полку равнораспределенная 200 кг. Вес полного комплекта 49 кг. Габариты упаковки полок 1415х615х143 мм.</t>
  </si>
  <si>
    <t>Стеллаж  кухонный многоцелевой оснащен четырьмя уровнями хранения.  Полки толщиной 0,8 мм выполненные из нержавеющей стали марки  AISI 430 крепятся на технологические отверстия в стойках выполненых из трубы профильной 40х40 марки AISI 430 и толщиной 1,2 мм. Регулируемые опоры.Поставляется стеллаж в разобранном виде. Вариант поставки 4 полки и разборный каркас из профильной трубы . Нагрузка на полку равнораспределенная 200 кг. Вес полного комплекта 43 кг. Габариты упаковки полок 1515х415х143 мм.</t>
  </si>
  <si>
    <t>Стеллаж  кухонный многоцелевой оснащен четырьмя уровнями хранения.  Полки толщиной 0,8 мм выполненные из нержавеющей стали марки  AISI 430 крепятся на технологические отверстия в стойках выполненых из трубы профильной 40х40 марки AISI 430 и толщиной 1,2 мм. Регулируемые опоры.Поставляется стеллаж в разобранном виде. Вариант поставки 4 полки и разборный каркас из профильной трубы . Нагрузка на полку равнораспределенная 200 кг. Вес полного комплекта 47 кг. Габариты упаковки полок 1515х515х143 мм.</t>
  </si>
  <si>
    <t>Стеллаж  кухонный многоцелевой оснащен четырьмя уровнями хранения.  Полки толщиной 0,8 мм выполненные из нержавеющей стали марки  AISI 430 крепятся на технологические отверстия в стойках выполненых из трубы профильной 40х40 марки AISI 430 и толщиной 1,2 мм. Регулируемые опоры.Поставляется стеллаж в разобранном виде. Вариант поставки 4 полки и разборный каркас из профильной трубы . Нагрузка на полку равнораспределенная 200 кг. Вес полного комплекта 52 кг. Габариты упаковки полок 1515х615х143 мм.</t>
  </si>
  <si>
    <t>Стеллаж  кухонный многоцелевой оснащен четырьмя уровнями хранения.  Полки толщиной 0,8 мм выполненные из нержавеющей стали марки  AISI 430 крепятся на технологические отверстия в стойках выполненых из трубы профильной 40х40 марки AISI 430 и толщиной 1,2 мм. Регулируемые опоры.Поставляется стеллаж в разобранном виде. Вариант поставки 4 полки и разборный каркас из профильной трубы . Нагрузка на полку равнораспределенная 200 кг. Вес полного комплекта 45 кг. Габариты упаковки полок 1615х415х143 мм.</t>
  </si>
  <si>
    <t>Стеллаж  кухонный многоцелевой оснащен четырьмя уровнями хранения.  Полки толщиной 0,8 мм выполненные из нержавеющей стали марки  AISI 430 крепятся на технологические отверстия в стойках выполненых из трубы профильной 40х40 марки AISI 430 и толщиной 1,2 мм. Регулируемые опоры.Поставляется стеллаж в разобранном виде. Вариант поставки 4 полки и разборный каркас из профильной трубы . Нагрузка на полку равнораспределенная 200 кг. Вес полного комплекта 50 кг. Габариты упаковки полок 1615х515х143 мм.</t>
  </si>
  <si>
    <t>Стеллаж  кухонный многоцелевой оснащен четырьмя уровнями хранения.  Полки толщиной 0,8 мм выполненные из нержавеющей стали марки  AISI 430 крепятся на технологические отверстия в стойках выполненых из трубы профильной 40х40 марки AISI 430 и толщиной 1,2 мм. Регулируемые опоры.Поставляется стеллаж в разобранном виде. Вариант поставки 4 полки и разборный каркас из профильной трубы . Нагрузка на полку равнораспределенная 200 кг. Вес полного комплекта 55 кг. Габариты упаковки полок 1615х615х143 мм.</t>
  </si>
  <si>
    <t>Стеллаж  кухонный многоцелевой оснащен четырьмя уровнями хранения.  Полки толщиной 0,8 мм выполненные из нержавеющей стали марки  AISI 430 крепятся на технологические отверстия в стойках выполненых из трубы профильной 40х40 марки AISI 430 и толщиной 1,2 мм. Регулируемые опоры.Поставляется стеллаж в разобранном виде. Вариант поставки 4 полки и разборный каркас из профильной трубы . Нагрузка на полку равнораспределенная 200 кг. Вес полного комплекта 47 кг. Габариты упаковки полок 1715х415х143 мм.</t>
  </si>
  <si>
    <t>Стеллаж  кухонный многоцелевой оснащен четырьмя уровнями хранения.  Полки толщиной 0,8 мм выполненные из нержавеющей стали марки  AISI 430 крепятся на технологические отверстия в стойках выполненых из трубы профильной 40х40 марки AISI 430 и толщиной 1,2 мм. Регулируемые опоры.Поставляется стеллаж в разобранном виде. Вариант поставки 4 полки и разборный каркас из профильной трубы . Нагрузка на полку равнораспределенная 200 кг. Вес полного комплекта 52 кг. Габариты упаковки полок 1715х515х143 мм.</t>
  </si>
  <si>
    <t>Стеллаж  кухонный многоцелевой оснащен четырьмя уровнями хранения.  Полки толщиной 0,8 мм выполненные из нержавеющей стали марки  AISI 430 крепятся на технологические отверстия в стойках выполненых из трубы профильной 40х40 марки AISI 430 и толщиной 1,2 мм. Регулируемые опоры.Поставляется стеллаж в разобранном виде. Вариант поставки 4 полки и разборный каркас из профильной трубы . Нагрузка на полку равнораспределенная 200 кг. Вес полного комплекта 57 кг. Габариты упаковки полок 1715х615х143 мм.</t>
  </si>
  <si>
    <t>Стеллаж  кухонный многоцелевой оснащен четырьмя уровнями хранения.  Полки толщиной 0,8 мм выполненные из нержавеющей стали марки  AISI 430 крепятся на технологические отверстия в стойках выполненых из трубы профильной 40х40 марки AISI 430 и толщиной 1,2 мм. Регулируемые опоры.Поставляется стеллаж в разобранном виде. Вариант поставки 4 полки и разборный каркас из профильной трубы . Нагрузка на полку равнораспределенная 200 кг. Вес полного комплекта 50 кг. Габариты упаковки полок 1815х415х143 мм.</t>
  </si>
  <si>
    <t>Стеллаж  кухонный многоцелевой оснащен четырьмя уровнями хранения.  Полки толщиной 0,8 мм выполненные из нержавеющей стали марки  AISI 430 крепятся на технологические отверстия в стойках выполненых из трубы профильной 40х40 марки AISI 430 и толщиной 1,2 мм. Регулируемые опоры.Поставляется стеллаж в разобранном виде. Вариант поставки 4 полки и разборный каркас из профильной трубы . Нагрузка на полку равнораспределенная 200 кг. Вес полного комплекта 54 кг. Габариты упаковки полок 1815х515х143 мм.</t>
  </si>
  <si>
    <t>Стеллаж  кухонный многоцелевой оснащен четырьмя уровнями хранения.  Полки толщиной 0,8 мм выполненные из нержавеющей стали марки  AISI 430 крепятся на технологические отверстия в стойках выполненых из трубы профильной 40х40 марки AISI 430 и толщиной 1,2 мм. Регулируемые опоры.Поставляется стеллаж в разобранном виде. Вариант поставки 4 полки и разборный каркас из профильной трубы . Нагрузка на полку равнораспределенная 200 кг. Вес полного комплекта 60 кг. Габариты упаковки полок 1815х615х143 мм.</t>
  </si>
  <si>
    <t>Стеллаж  кухонный многоцелевой оснащен четырьмя уровнями хранения.  Полки толщиной 0,8 мм выполненные из нержавеющей стали марки  AISI 430 крепятся на технологические отверстия в стойках выполненых из трубы профильной 40х40 марки AISI 430 и толщиной 1,2 мм. Регулируемые опоры.Поставляется стеллаж в разобранном виде. Вариант поставки 4 полки и разборный каркас из профильной трубы . Нагрузка на полку равнораспределенная 200 кг. Вес полного комплекта 51 кг. Габариты упаковки полок 1915х415х143 мм.</t>
  </si>
  <si>
    <t>Стеллаж  кухонный многоцелевой оснащен четырьмя уровнями хранения.  Полки толщиной 0,8 мм выполненные из нержавеющей стали марки  AISI 430 крепятся на технологические отверстия в стойках выполненых из трубы профильной 40х40 марки AISI 430 и толщиной 1,2 мм. Регулируемые опоры.Поставляется стеллаж в разобранном виде. Вариант поставки 4 полки и разборный каркас из профильной трубы . Нагрузка на полку равнораспределенная 200 кг. Вес полного комплекта 57 кг. Габариты упаковки полок 1915х515х143 мм.</t>
  </si>
  <si>
    <t>Стеллаж  кухонный многоцелевой оснащен четырьмя уровнями хранения.  Полки толщиной 0,8 мм выполненные из нержавеющей стали марки  AISI 430 крепятся на технологические отверстия в стойках выполненых из трубы профильной 40х40 марки AISI 430 и толщиной 1,2 мм. Регулируемые опоры.Поставляется стеллаж в разобранном виде. Вариант поставки 4 полки и разборный каркас из профильной трубы . Нагрузка на полку равнораспределенная 200 кг. Вес полного комплекта 62 кг. Габариты упаковки полок 1915х615х143 мм.</t>
  </si>
  <si>
    <t>Стеллаж  кухонный многоцелевой оснащен четырьмя уровнями хранения.  Полки толщиной 0,8 мм выполненные из нержавеющей стали марки  AISI 430 крепятся на технологические отверстия в стойках выполненых из трубы профильной 40х40 марки AISI 430 и толщиной 1,2 мм. Регулируемые опоры.Поставляется стеллаж в разобранном виде. Вариант поставки 4 полки и разборный каркас из профильной трубы . Нагрузка на полку равнораспределенная 200 кг. Вес полного комплекта 53 кг. Габариты упаковки полок 2015х415х143 мм.</t>
  </si>
  <si>
    <t>Стеллаж  кухонный многоцелевой оснащен четырьмя уровнями хранения.  Полки толщиной 0,8 мм выполненные из нержавеющей стали марки  AISI 430 крепятся на технологические отверстия в стойках выполненых из трубы профильной 40х40 марки AISI 430 и толщиной 1,2 мм. Регулируемые опоры.Поставляется стеллаж в разобранном виде. Вариант поставки 4 полки и разборный каркас из профильной трубы . Нагрузка на полку равнораспределенная 200 кг. Вес полного комплекта 58 кг. Габариты упаковки полок 2015х515х143 мм.</t>
  </si>
  <si>
    <t>Стеллаж  кухонный многоцелевой оснащен четырьмя уровнями хранения.  Полки толщиной 0,8 мм выполненные из нержавеющей стали марки  AISI 430 крепятся на технологические отверстия в стойках выполненых из трубы профильной 40х40 марки AISI 430 и толщиной 1,2 мм. Регулируемые опоры.Поставляется стеллаж в разобранном виде. Вариант поставки 4 полки и разборный каркас из профильной трубы . Нагрузка на полку равнораспределенная 200 кг. Вес полного комплекта 64 кг. Габариты упаковки полок 2015х615х143 мм.</t>
  </si>
  <si>
    <t>Стеллаж  кухонный многоцелевой оснащен четырьмя уровнями хранения.  Полки толщиной 0,8 мм выполненные из нержавеющей стали марки  AISI 430 крепятся на технологические отверстия в стойках выполненых из трубы профильной 40х40 марки AISI 430 и толщиной 1,2 мм. Регулируемые опоры.Поставляется стеллаж в разобранном виде. Вариант поставки 4 полки и разборный каркас из профильной трубы . Нагрузка на полку равнораспределенная 200 кг. Вес полного комплекта 20 кг. Габариты упаковки полок 415х415х143 мм.</t>
  </si>
  <si>
    <t>Стеллаж  кухонный многоцелевой оснащен четырьмя уровнями хранения.  Полки толщиной 0,8 мм выполненные из нержавеющей стали марки  AISI 430 крепятся на технологические отверстия в стойках выполненых из трубы профильной 40х40 марки AISI 430 и толщиной 1,2 мм. Регулируемые опоры.Поставляется стеллаж в разобранном виде. Вариант поставки 4 полки и разборный каркас из профильной трубы . Нагрузка на полку равнораспределенная 200 кг. Вес полного комплекта 22 кг. Габариты упаковки полок 415х515х143 мм.</t>
  </si>
  <si>
    <t>Стеллаж  кухонный многоцелевой оснащен четырьмя уровнями хранения.  Полки толщиной 0,8 мм выполненные из нержавеющей стали марки  AISI 430 крепятся на технологические отверстия в стойках выполненых из трубы профильной 40х40 марки AISI 430 и толщиной 1,2 мм. Регулируемые опоры.Поставляется стеллаж в разобранном виде. Вариант поставки 4 полки и разборный каркас из профильной трубы . Нагрузка на полку равнораспределенная 200 кг. Вес полного комплекта 24 кг. Габариты упаковки полок 415х615х143 мм.</t>
  </si>
  <si>
    <t>Стеллаж  кухонный многоцелевой оснащен четырьмя уровнями хранения.  Полки толщиной 0,8 мм выполненные из нержавеющей стали марки  AISI 430 крепятся на технологические отверстия в стойках выполненых из трубы профильной 40х40 марки AISI 430 и толщиной 1,2 мм. Регулируемые опоры.Поставляется стеллаж в разобранном виде. Вариант поставки 4 полки и разборный каркас из профильной трубы . Нагрузка на полку равнораспределенная 200 кг. Вес полного комплекта 22 кг. Габариты упаковки полок 515х415х143 мм.</t>
  </si>
  <si>
    <t>Стеллаж  кухонный многоцелевой оснащен четырьмя уровнями хранения.  Полки толщиной 0,8 мм выполненные из нержавеющей стали марки  AISI 430 крепятся на технологические отверстия в стойках выполненых из трубы профильной 40х40 марки AISI 430 и толщиной 1,2 мм. Регулируемые опоры.Поставляется стеллаж в разобранном виде. Вариант поставки 4 полки и разборный каркас из профильной трубы . Нагрузка на полку равнораспределенная 200 кг. Вес полного комплекта 24 кг. Габариты упаковки полок 515х515х143 мм.</t>
  </si>
  <si>
    <t>Стеллаж  кухонный многоцелевой оснащен четырьмя уровнями хранения.  Полки толщиной 0,8 мм выполненные из нержавеющей стали марки  AISI 430 крепятся на технологические отверстия в стойках выполненых из трубы профильной 40х40 марки AISI 430 и толщиной 1,2 мм. Регулируемые опоры.Поставляется стеллаж в разобранном виде. Вариант поставки 4 полки и разборный каркас из профильной трубы . Нагрузка на полку равнораспределенная 200 кг. Вес полного комплекта 26 кг. Габариты упаковки полок 515х615х143 мм.</t>
  </si>
  <si>
    <t>Стеллаж  кухонный многоцелевой оснащен четырьмя уровнями хранения.  Полки толщиной 0,8 мм выполненные из нержавеющей стали марки  AISI 430 крепятся на технологические отверстия в стойках выполненых из трубы профильной 40х40 марки AISI 430 и толщиной 1,2 мм. Регулируемые опоры.Поставляется стеллаж в разобранном виде. Вариант поставки 4 полки и разборный каркас из профильной трубы . Нагрузка на полку равнораспределенная 200 кг. Вес полного комплекта 24 кг. Габариты упаковки полок 615х415х143 мм.</t>
  </si>
  <si>
    <t>Стеллаж  кухонный многоцелевой оснащен четырьмя уровнями хранения.  Полки толщиной 0,8 мм выполненные из нержавеющей стали марки  AISI 430 крепятся на технологические отверстия в стойках выполненых из трубы профильной 40х40 марки AISI 430 и толщиной 1,2 мм. Регулируемые опоры.Поставляется стеллаж в разобранном виде. Вариант поставки 4 полки и разборный каркас из профильной трубы . Нагрузка на полку равнораспределенная 200 кг. Вес полного комплекта 26 кг. Габариты упаковки полок 615х515х143 мм.</t>
  </si>
  <si>
    <t>Стеллаж  кухонный многоцелевой оснащен четырьмя уровнями хранения.  Полки толщиной 0,8 мм выполненные из нержавеющей стали марки  AISI 430 крепятся на технологические отверстия в стойках выполненых из трубы профильной 40х40 марки AISI 430 и толщиной 1,2 мм. Регулируемые опоры.Поставляется стеллаж в разобранном виде. Вариант поставки 4 полки и разборный каркас из профильной трубы . Нагрузка на полку равнораспределенная 200 кг. Вес полного комплекта 28 кг. Габариты упаковки полок 615х615х143 мм.</t>
  </si>
  <si>
    <t>Стеллаж  кухонный многоцелевой оснащен четырьмя уровнями хранения.  Полки толщиной 0,8 мм выполненные из нержавеющей стали марки  AISI 430 крепятся на технологические отверстия в стойках выполненых из трубы профильной 40х40 марки AISI 430 и толщиной 1,2 мм. Регулируемые опоры.Поставляется стеллаж в разобранном виде. Вариант поставки 4 полки и разборный каркас из профильной трубы . Нагрузка на полку равнораспределенная 200 кг. Вес полного комплекта 25 кг. Габариты упаковки полок 715х415х143 мм.</t>
  </si>
  <si>
    <t>Стеллаж  кухонный многоцелевой оснащен четырьмя уровнями хранения.  Полки толщиной 0,8 мм выполненные из нержавеющей стали марки  AISI 430 крепятся на технологические отверстия в стойках выполненых из трубы профильной 40х40 марки AISI 430 и толщиной 1,2 мм. Регулируемые опоры.Поставляется стеллаж в разобранном виде. Вариант поставки 4 полки и разборный каркас из профильной трубы . Нагрузка на полку равнораспределенная 200 кг. Вес полного комплекта 28 кг. Габариты упаковки полок 715х515х143 мм.</t>
  </si>
  <si>
    <t>Стеллаж  кухонный многоцелевой оснащен четырьмя уровнями хранения.  Полки толщиной 0,8 мм выполненные из нержавеющей стали марки  AISI 430 крепятся на технологические отверстия в стойках выполненых из трубы профильной 40х40 марки AISI 430 и толщиной 1,2 мм. Регулируемые опоры.Поставляется стеллаж в разобранном виде. Вариант поставки 4 полки и разборный каркас из профильной трубы . Нагрузка на полку равнораспределенная 200 кг. Вес полного комплекта 30 кг. Габариты упаковки полок 715х615х143 мм.</t>
  </si>
  <si>
    <t>Стеллаж  кухонный многоцелевой оснащен четырьмя уровнями хранения.  Полки толщиной 0,8 мм выполненные из нержавеющей стали марки  AISI 430 крепятся на технологические отверстия в стойках выполненых из трубы профильной 40х40 марки AISI 430 и толщиной 1,2 мм. Регулируемые опоры.Поставляется стеллаж в разобранном виде. Вариант поставки 4 полки и разборный каркас из профильной трубы . Нагрузка на полку равнораспределенная 200 кг. Вес полного комплекта 27 кг. Габариты упаковки полок 815х415х143 мм.</t>
  </si>
  <si>
    <t>Стеллаж  кухонный многоцелевой оснащен четырьмя уровнями хранения.  Полки толщиной 0,8 мм выполненные из нержавеющей стали марки  AISI 430 крепятся на технологические отверстия в стойках выполненых из трубы профильной 40х40 марки AISI 430 и толщиной 1,2 мм. Регулируемые опоры.Поставляется стеллаж в разобранном виде. Вариант поставки 4 полки и разборный каркас из профильной трубы . Нагрузка на полку равнораспределенная 200 кг. Вес полного комплекта 30 кг. Габариты упаковки полок 815х515х143 мм.</t>
  </si>
  <si>
    <t>Стеллаж  кухонный многоцелевой оснащен четырьмя уровнями хранения.  Полки толщиной 0,8 мм выполненные из нержавеющей стали марки  AISI 430 крепятся на технологические отверстия в стойках выполненых из трубы профильной 40х40 марки AISI 430 и толщиной 1,2 мм. Регулируемые опоры.Поставляется стеллаж в разобранном виде. Вариант поставки 4 полки и разборный каркас из профильной трубы . Нагрузка на полку равнораспределенная 200 кг. Вес полного комплекта 33 кг. Габариты упаковки полок 815х615х143 мм.</t>
  </si>
  <si>
    <t>Стеллаж  кухонный многоцелевой оснащен четырьмя уровнями хранения.  Полки толщиной 0,8 мм выполненные из нержавеющей стали марки  AISI 430 крепятся на технологические отверстия в стойках выполненых из трубы профильной 40х40 марки AISI 430 и толщиной 1,2 мм. Регулируемые опоры.Поставляется стеллаж в разобранном виде. Вариант поставки 4 полки и разборный каркас из профильной трубы . Нагрузка на полку равнораспределенная 200 кг. Вес полного комплекта 29 кг. Габариты упаковки полок 915х415х143 мм.</t>
  </si>
  <si>
    <t>Стеллаж  кухонный многоцелевой оснащен четырьмя уровнями хранения.  Полки толщиной 0,8 мм выполненные из нержавеющей стали марки  AISI 430 крепятся на технологические отверстия в стойках выполненых из трубы профильной 40х40 марки AISI 430 и толщиной 1,2 мм. Регулируемые опоры.Поставляется стеллаж в разобранном виде. Вариант поставки 4 полки и разборный каркас из профильной трубы . Нагрузка на полку равнораспределенная 200 кг. Вес полного комплекта 32 кг. Габариты упаковки полок 915х515х143 мм.</t>
  </si>
  <si>
    <t>Стеллаж  кухонный многоцелевой оснащен четырьмя уровнями хранения.  Полки толщиной 0,8 мм выполненные из нержавеющей стали марки  AISI 430 крепятся на технологические отверстия в стойках выполненых из трубы профильной 40х40 марки AISI 430 и толщиной 1,2 мм. Регулируемые опоры.Поставляется стеллаж в разобранном виде. Вариант поставки 4 полки и разборный каркас из профильной трубы . Нагрузка на полку равнораспределенная 200 кг. Вес полного комплекта 34 кг. Габариты упаковки полок 915х615х143 мм.</t>
  </si>
  <si>
    <t>Наименование</t>
  </si>
  <si>
    <t>Прилавок для приборов и подносов с заниженной столешницей 600</t>
  </si>
  <si>
    <t xml:space="preserve">Прилавок для столовых приборов столешница из нержавеющей стали марки AISI 430 толщиной 1 мм, корпус из нержавеющей стали марки AISI 430 толщиной 1 мм.  Имеет четыре гастроемкости под столовые приборы Поставляется в собранном виде. </t>
  </si>
  <si>
    <t>Мармит 1-х блюд индукционный 2-х конфорочный 1120</t>
  </si>
  <si>
    <t>М1ИЧ-3К-15</t>
  </si>
  <si>
    <t>Мармит 1-х блюд индукционный 3-х конфорочный 1500</t>
  </si>
  <si>
    <t>Мармит 1-х блюд 2-х конфорочный чугунные конфорки 1120</t>
  </si>
  <si>
    <t>М1ЧЧ-3К-15</t>
  </si>
  <si>
    <t>Мармит 1-х блюд 3-х конфорочный чугунные конфорки 1500</t>
  </si>
  <si>
    <t>Мармит 1-х блюд под супницы 1120</t>
  </si>
  <si>
    <t>Мармит первых блюд, корпус из нержавеющей стали марки AISI 430 толщиной 1 мм. С полкой. Имеет 2 розетки.</t>
  </si>
  <si>
    <t>М1СЧ-3К-15</t>
  </si>
  <si>
    <t>Мармит 1-х блюд под супницы 1500</t>
  </si>
  <si>
    <t>Мармит первых блюд, корпус из нержавеющей стали марки AISI 430 толщиной 1 мм. С полкой. Имеет 3 розетки.</t>
  </si>
  <si>
    <t>Мармит 2-х блюд паровой 1120</t>
  </si>
  <si>
    <t>М2ПЧ-15</t>
  </si>
  <si>
    <t>Мармит 2-х блюд паровой 1500</t>
  </si>
  <si>
    <t>Прилавок-витрина холодильный закрытый 1120</t>
  </si>
  <si>
    <t>Прилавок-витрина холодильный, столешница из нержавеющей стали марки AISI 430 толщиной 1 мм, корпус из нержавеющей стали марки AISI 430 толщиной 1 мм. Витрина три полки, температурв воздуха полезного объема +5...+15 ℃. Поставляется в собранном виде.</t>
  </si>
  <si>
    <t>ПНЧ-6</t>
  </si>
  <si>
    <t>Прилавок нейтральный 600</t>
  </si>
  <si>
    <t>Модуль нейтральный, столешница из нержавеющей стали марки AISI 430 толщиной 1 мм, корпус из нержавеющей стали марки AISI 430 толщиной 1 мм. С полкой.</t>
  </si>
  <si>
    <t>ПНЧ-7</t>
  </si>
  <si>
    <t>Прилавок нейтральный 700</t>
  </si>
  <si>
    <t>ПНЧ-8</t>
  </si>
  <si>
    <t>Прилавок нейтральный 800</t>
  </si>
  <si>
    <t>ПНЧ-9</t>
  </si>
  <si>
    <t>Прилавок нейтральный 900</t>
  </si>
  <si>
    <t>ПНЧ-10</t>
  </si>
  <si>
    <t>Прилавок нейтральный 1000</t>
  </si>
  <si>
    <t>ПНЧ-12</t>
  </si>
  <si>
    <t>Прилавок нейтральный 1200</t>
  </si>
  <si>
    <t>ПНЧ-13</t>
  </si>
  <si>
    <t>Прилавок нейтральный 1300</t>
  </si>
  <si>
    <t>ПНЧ-14</t>
  </si>
  <si>
    <t>Прилавок нейтральный 1400</t>
  </si>
  <si>
    <t>ПНЧ-15</t>
  </si>
  <si>
    <t>Прилавок нейтральный 1500</t>
  </si>
  <si>
    <t>ПНЧ-16</t>
  </si>
  <si>
    <t>Прилавок нейтральный 1600</t>
  </si>
  <si>
    <t>ПНЧ-17</t>
  </si>
  <si>
    <t>Прилавок нейтральный 1700</t>
  </si>
  <si>
    <t>ПНЧ-18</t>
  </si>
  <si>
    <t>Прилавок нейтральный 1800</t>
  </si>
  <si>
    <t>ПНЧ-19</t>
  </si>
  <si>
    <t>Прилавок нейтральный 1900</t>
  </si>
  <si>
    <t>ПНЧ-20</t>
  </si>
  <si>
    <t>Прилавок нейтральный 2000</t>
  </si>
  <si>
    <t>Прилавок-витрина нейтральный закрытый 1120</t>
  </si>
  <si>
    <t>Кассовая кабина 1120 мм</t>
  </si>
  <si>
    <t>Кассовая кабина универсальная, корпус из нержавеющей стали марки AISI 430 толщиной 1 мм.  Может быть в левом и правом исполнении. Поставляется в собранном виде.</t>
  </si>
  <si>
    <t>Тепловое оборудование</t>
  </si>
  <si>
    <t>Нейтральное оборудование</t>
  </si>
  <si>
    <t>Линии раздачи</t>
  </si>
  <si>
    <t>Габаритные размеры (ШхГхВ), мм</t>
  </si>
  <si>
    <t>ПППЧ-БН-СЗ-6</t>
  </si>
  <si>
    <t>М1ИЧ-2К-11,2</t>
  </si>
  <si>
    <t>1120х945(660)х885(1340)</t>
  </si>
  <si>
    <t>М1ЧЧ-2К-11,2</t>
  </si>
  <si>
    <t>М1СЧ-2К-11,2</t>
  </si>
  <si>
    <t>М2ПЧ-11,2</t>
  </si>
  <si>
    <t>ПВХЗЧ-11,2</t>
  </si>
  <si>
    <t>ПВНЗЧ-11,2</t>
  </si>
  <si>
    <t>ККЧ-11,2</t>
  </si>
  <si>
    <t>RRP*, руб. с НДС</t>
  </si>
  <si>
    <t>Тележки-шпильки</t>
  </si>
  <si>
    <t>Тип</t>
  </si>
  <si>
    <t>Размер гастроемкости</t>
  </si>
  <si>
    <t>Размер противня</t>
  </si>
  <si>
    <t>Тип колеса</t>
  </si>
  <si>
    <t>Универсальная стандартные колеса 75 мм</t>
  </si>
  <si>
    <t>GN 1/1</t>
  </si>
  <si>
    <t>600х400</t>
  </si>
  <si>
    <t>Стандартное из резины Ø 75 мм</t>
  </si>
  <si>
    <t>ТШУЧ-4,47/6,35/15,7-14-7,5</t>
  </si>
  <si>
    <t>Тележка-шпилька универсальная 635х447х1570 14 направляющих стандартные колеса 75 мм</t>
  </si>
  <si>
    <t>635х447х1570</t>
  </si>
  <si>
    <t>Тележка-шпилька универсальная, 14 направляющих, из стали марки AISI430.  Конструкция сварная открытая, каркас из профильной трубы 20х20. Направляющие подходят для противней размером 600х400 или гастроемкостей типа GN1/1. Загрузка по узкой стороне. Колеса из резины стандартные 4 штуки, диаметр колеса 75 мм, колесная опора с тормозом 2 колеса.  Поставляется в собранном виде. Габариты в упаковке 635х447х1570.</t>
  </si>
  <si>
    <t>GN 2/1</t>
  </si>
  <si>
    <t>600x800</t>
  </si>
  <si>
    <t>ТШУЧ-6,5/8,35/17,5-16-7,5</t>
  </si>
  <si>
    <t>Тележка-шпилька универсальная 650х835х1750 16 направляющих стандартные колеса 75 мм</t>
  </si>
  <si>
    <t xml:space="preserve"> 650х835х1750</t>
  </si>
  <si>
    <t>Тележка-шпилька универсальная, 16 направляющих, из стали марки AISI430. Конструкция сварная открытая, каркас из профильной трубы 20х20. Направляющие подходят для противней размером 600х800 и гастроемкостей типа GN2/1. Загрузка по узкой стороне. Колеса из резины стандартные 4 штуки, диаметр колеса 75 мм. Колесная опора с тормозом - 2 колеса. Поставляется в собранном виде. Габариты в упаковке 650х835х1750.</t>
  </si>
  <si>
    <t>Универсальная стандартные колеса  75 мм</t>
  </si>
  <si>
    <t>Стандартное из резины  Ø 75 мм</t>
  </si>
  <si>
    <t>ТШУЧ-6,5/8,35/17,5-20-7,5</t>
  </si>
  <si>
    <t>Тележка-шпилька универсальная 650х835х1750 20 направляющих стандартные колеса 75 мм</t>
  </si>
  <si>
    <t xml:space="preserve"> 650х835х1750 </t>
  </si>
  <si>
    <t>Тележка-шпилька универсальная, 20 направляющих, из стали марки AISI430. Конструкция сварная открытая, каркас из профильной трубы 20х20. Направляющие подходят для противней размером 600х800 и гастроемкостей типа GN2/1. Загрузка по узкой стороне. Колеса из резины стандартные 4 штуки, диаметр колеса 75 мм, колесная опора с тормозом 2 колеса.  Поставляется в собранном виде. Габариты в упаковке 650х835х1750.</t>
  </si>
  <si>
    <t>Универсальная стандартные колеса 125 мм</t>
  </si>
  <si>
    <t>Стандартное из резины Ø 125 мм</t>
  </si>
  <si>
    <t>ТШУЧ-6,35/4,47/16,2-14-12,5</t>
  </si>
  <si>
    <t>Тележка-шпилька 635х447х1625 универсальная 14 направляющих стандартные колеса 125 мм</t>
  </si>
  <si>
    <t>635х447х1625</t>
  </si>
  <si>
    <t>Тележка-шпилька универсальная, 14 направляющих, из стали марки AISI430.  Конструкция сварная открытая, каркас из профильной трубы 20х20. Направляющие подходят для противней размером 600х400 или гастроемкостей типа GN1/1. Загрузка по узкой стороне. Колеса из резины стандартные 4 штуки, диаметр колеса 125 мм, колесная опора с тормозом 2 колеса. Поставляется в собранном виде. Габариты в упаковке 635х447х1625.</t>
  </si>
  <si>
    <t>ТШУЧ-6,5/8,35/18-16-12,5</t>
  </si>
  <si>
    <t>Тележка-шпилька универсальная 650х835х1800 16 направляющих стандартные колеса 125 мм</t>
  </si>
  <si>
    <t>Тележка-шпилька универсальная, 16 направляющих, из стали марки AISI430. Конструкция сварная открытая, каркас из профильной трубы 20х20. Направляющие подходят для противней размером 600х800 и гастроемкостей типа GN2/1.  Загрузка по узкой стороне. Колеса из резины стандартные 4 штуки, диаметр колеса 125 мм.. Колесная опора с тормозом - 2 колеса. Поставляется в собранном виде. Габариты в упаковке 650х835х1750.</t>
  </si>
  <si>
    <t>ТШУЧ-6,5/8,35/18-20-12,5</t>
  </si>
  <si>
    <t>Тележка-шпилька универсальная 650х835х1800 20 направляющих стандартные колеса 125 мм</t>
  </si>
  <si>
    <t>Тележка-шпилька универсальная, 20 направляющих, из  стали марки AISI430. Конструкция сварная открытая, каркас из профильной трубы 20х20. Направляющие подходят для противней размером 600х800 и гастроемкостей типа GN2/1. Загрузка по узкой стороне. Колеса 4 штуки, диаметр колеса 125 мм, колесная опора с тормозом 2 колеса.  Поставляется в собранном виде. Габариты в упаковке 650х835х1750.</t>
  </si>
  <si>
    <t>Универсальная морозостойкие колеса 80 мм</t>
  </si>
  <si>
    <t>Морозостойкое Ø 80</t>
  </si>
  <si>
    <t>ТШУЧ-4,47/6,35/15,75-14-М8</t>
  </si>
  <si>
    <t>Тележка-шпилька универсальная 635х447х1580 14 направляющих, морозостойкие колеса 80 мм</t>
  </si>
  <si>
    <t>635х447х1580</t>
  </si>
  <si>
    <t>Тележка-шпилька универсальная, 14 направляющих, из стали марки AISI430. Конструкция сварная открытая, каркас из профильной трубы 20х20. Направляющие подходят для противней размером 600х400 или гастроемкостей типа GN1/1. Загрузка по узкой стороне. Колеса 4 штуки, диаметр колеса 80 мм, морозостойкие, колесная опора с тормозом 2 колеса.  Вес изделия 36 кг. Поставляется в собранном виде. Габариты в упаковке 635х447х1580</t>
  </si>
  <si>
    <t>ТШУЧ-6,5/8,35/17,5-16-М8</t>
  </si>
  <si>
    <t>Тележка-шпилька универсальная 650х835х1760 16 направляющих, морозостойкие колеса 80 мм</t>
  </si>
  <si>
    <t>650х835х1760</t>
  </si>
  <si>
    <t>Тележка-шпилька универсальная, 16 направляющих, из стали марки AISI430. Конструкция сварная открытая, каркас из профильной трубы 20х20. Направляющие подходят для противней размером 600х800 и гастроемкостей типа GN2/1. Загрузка по узкой стороне. Колеса 4 штуки, диаметр колеса 80 мм, морозостойкие. Колесная опора с тормозом 2 колеса. Поставляется в собранном виде. Габариты в упаковке 650х835х1760.</t>
  </si>
  <si>
    <t>ТШУЧ-6,5/8,35/17,5-20-М8</t>
  </si>
  <si>
    <t>Тележка-шпилька универсальная 650х835х1760 20 направляющих, морозостойкие колеса 80 мм</t>
  </si>
  <si>
    <t>650х835х1750</t>
  </si>
  <si>
    <t>Тележка-шпилька универсальная, 20 направляющих, из стали марки AISI430. Конструкция сварная открытая, каркас из трубы 20х20. Направляющие подходят для противней размером 600х800 и гастроемкостей типа GN2/1. Загрузка по узкой стороне. Колеса 4 штуки, диаметр колеса 80 мм,  морозостойкие. Колесная опора с тормозом 2 колеса. Поставляется в собранном виде. Габариты в упаковке 650х835х1750.</t>
  </si>
  <si>
    <t>Универсальная морозостойкие колеса 100 мм</t>
  </si>
  <si>
    <t>Морозостойкое Ø 100</t>
  </si>
  <si>
    <t>ТШУЧ-4,47/6,35/15,95-14-М10</t>
  </si>
  <si>
    <t>Тележка-шпилька универсальная 635х447х1600 14 направляющих, морозостойкие колеса 100 мм</t>
  </si>
  <si>
    <t>635х447х1600</t>
  </si>
  <si>
    <t>Тележка-шпилька универсальная 14 направляющих из стали марки AISI430.  Конструкция сварная открытая, каркас из профильной трубы 20х20. Направляющие подходят для противней размером 600х400 или гастроемкостей типа GN1/1. Загрузка по узкой стороне. Колеса 4 штуки, диаметр колеса 100 мм морозостойкие, колесная опора с тормозом 2 колеса.  Поставляется в собранном виде. Габариты в упаковке 635х447х1600.</t>
  </si>
  <si>
    <t>ТШУЧ-6,5/8,35/17,75-16-М10</t>
  </si>
  <si>
    <t>Тележка-шпилька универсальная 650х835х1780 16 направляющих, морозостойкие колеса  100 мм</t>
  </si>
  <si>
    <t>650х835х1780</t>
  </si>
  <si>
    <t>Тележка-шпилька универсальная 16 направляющих из стали марки AISI430. Конструкция сварная открытая, каркас из профильной трубы 20х20. Направляющие подходят для противней размером 600х800 и гастроемкостей типа GN2/1. Загрузка по узкой стороне. Колеса 4 штуки, диаметр колеса 100 мм, морозостойкие. Колесная опора с тормозом 2 колеса. Поставляется в собранном виде. Габариты в упаковке 650х835х1780.</t>
  </si>
  <si>
    <t>ТШУЧ-6,5/8,35/17,75-20-М10</t>
  </si>
  <si>
    <t>Тележка-шпилька универсальная 650х835х1780 20 направляющих, морозостойкие колеса  100 мм</t>
  </si>
  <si>
    <t>Тележка-шпилька универсальная 20 направляющих из стали марки AISI430. Конструкция сварная открытая, каркас из профильной трубы 20х20. Направляющие подходят для противней размером 600х800 и гастроемкостей типа GN2/1. Загрузка по узкой стороне. Колеса 4 штуки, диаметр колеса 100 мм,  морозостойкие. Колесная опора с тормозом 2 колеса.  Поставляется в собранном виде. Габариты в упаковке 650х835х1750.</t>
  </si>
  <si>
    <t>Универсальная жаропрочные колеса 80 мм</t>
  </si>
  <si>
    <t>Жаропрочное Ø 80</t>
  </si>
  <si>
    <t>ТШУЧ-4,47/6,35/15,75-14-Т8</t>
  </si>
  <si>
    <t>Тележка-шпилька универсальная 635х447х1580 14 направляющих жаропрочные колеса 80 мм</t>
  </si>
  <si>
    <t>Тележка-шпилька универсальная, 14 направляющих, из стали марки AISI430.  Конструкция сварная открытая, каркас из профильной трубы 20х20. Направляющие подходят для противней размером 600х400 или гастроемкостей типа GN1/1. Загрузка по узкой стороне. Колеса 4 штуки, диаметр колеса 80 мм, жаропрочные, колесная опора с тормозом 2 колеса.  Поставляется в собранном виде. Габариты в упаковке 635х447х1580.</t>
  </si>
  <si>
    <t>ТШУЧ-6,5/8,35/17,5-16-Т8</t>
  </si>
  <si>
    <t>Тележка-шпилька универсальная 650х835х1760 16 направляющих жаропрочные колеса 80 мм</t>
  </si>
  <si>
    <t xml:space="preserve"> 650х835х1760</t>
  </si>
  <si>
    <t>Тележка-шпилька универсальная, 16 направляющих, из стали марки AISI430. Конструкция сварная открытая, каркас из профильной трубы 20х20. Направляющие подходят для противней размером 600х800 и гастроемкостей типа GN2/1. Загрузка по узкой стороне. Колеса 4 штуки, диаметр колеса 80 мм, жаропрочные, колесная опора с тормозом 2 колеса. Поставляется в собранном виде. Габариты в упаковке 650х835х1760.</t>
  </si>
  <si>
    <t>ТШУЧ-6,5/8,35/17,5-20-Т8</t>
  </si>
  <si>
    <t>Тележка-шпилька универсальная 650х835х1760 20 направляющих жаропрочные колеса 80 мм</t>
  </si>
  <si>
    <t>Тележка-шпилька универсальная, 20 направляющих, из стали марки AISI430. Конструкция сварная открытая, каркас из профильной трубы 20х20. Направляющие подходят для противней размером 600х800 и гастроемкостей типа GN2/1. Загрузка по узкой стороне. Колеса 4 штуки, диаметр колеса 80 мм, жаропрочное, колесная опора с тормозом 2 колеса. Вес изделия без упаковки..... Поставляется в собранном виде. Габариты в упаковке ....х....х...</t>
  </si>
  <si>
    <t>Под противни стандартные колеса 75 мм</t>
  </si>
  <si>
    <t>Нет</t>
  </si>
  <si>
    <t>ТШПРЧ-4,47/6,35/15,7-14-7,5</t>
  </si>
  <si>
    <t>Тележка-шпилька 635х447х1570 под противни 14 направляющих стандартные колеса 75 мм</t>
  </si>
  <si>
    <t>Тележка-шпилька под противни, 14 направляющих, из стали марки AISI430.  Конструкция сварная открытая, каркас из профильной трубы 20х20. Направляющие подходят для противней размером 600х400. Загрузка по узкой стороне. Колеса 4 штуки, диаметр колеса 80 мм, стандартное из резины 75 мм, колесная опора с тормозом 2 колеса. Поставляется в собранном виде. Габариты в упаковке 635х447х1570.</t>
  </si>
  <si>
    <t>Под противни стандартные колеса 125 мм</t>
  </si>
  <si>
    <t>ТШПРЧ-4,47/6,35/15,7-14-12,5</t>
  </si>
  <si>
    <t>Тележка-шпилька 635х447х1625 под противни 14 направляющих стандартные  колеса 125 мм</t>
  </si>
  <si>
    <t>Тележка-шпилька под противни, 14 направляющих, из стали марки AISI430.  Конструкция сварная открытая, каркас из профильной трубы 20х20. Направляющие подходят для противней размером 600х400. Загрузка по узкой стороне. Колеса стандартное из резины 125 мм, 4 штуки, диаметр колеса 80 мм, колесная опора с тормозом 2 колеса.  Поставляется в собранном виде. Габариты в упаковке 635х447х1625.</t>
  </si>
  <si>
    <t>Под противни морозостойкие колеса 80 мм</t>
  </si>
  <si>
    <t>ТШПРЧ-4,47/6,35/15,75-14-М8</t>
  </si>
  <si>
    <t>Тележка-шпилька 635х447х1580 под противни 14 направляющих морозостойкие колеса 80 мм</t>
  </si>
  <si>
    <t>Тележка-шпилька под противни, 14 направляющих, из стали марки AISI430.  Конструкция сварная открытая, каркас из профильной трубы 20х20. Направляющие подходят для противней размером 600х400. Загрузка по узкой стороне. Колеса 4 штуки, диаметр колеса 80 мм, морозостойкие, колесная опора с тормозом 2 колеса.  Поставляется в собранном виде. Габариты в упаковке 635х447х1580.</t>
  </si>
  <si>
    <t>Под противни морозостойкие колеса 100 мм</t>
  </si>
  <si>
    <t>ТШПРЧ-4,47/6,35/15,95-14-М10</t>
  </si>
  <si>
    <t>Тележка-шпилька 635х447х1600 под противни 14 направляющих морозостойкие  колеса 100 мм</t>
  </si>
  <si>
    <t>Тележка-шпилька под противни, 14 направляющих, из стали марки AISI430.  Конструкция сварная открытая, каркас из профильной трубы 20х20. Направляющие подходят для противней размером 600х400. Загрузка по узкой стороне. Колеса 4 штуки, диаметр колеса 100 мм, морозостойкие, колесная опора с тормозом 2 колеса. Поставляется в собранном виде. Габариты в упаковке 635х447х1600.</t>
  </si>
  <si>
    <t>Под противни жаропрочные колеса 80 мм</t>
  </si>
  <si>
    <t>ТШПРЧ-4,47/6,35/15,75-14-Т8</t>
  </si>
  <si>
    <t>Тележка-шпилька 635х447х1580 под противни 14 направляющих жаропрочные  колеса 80 мм</t>
  </si>
  <si>
    <t>Тележка-шпилька под противни, 14 направляющих, из стали марки AISI430.  Конструкция сварная открытая, каркас из профильной трубы 20х20. Направляющие подходят для противней размером 600х400. Загрузка по узкой стороне. Колеса 4 штуки, диаметр колеса 80 мм, жаропрочные, колесная опора с тормозом 2 колеса.  Поставляется в собранном виде. Габариты в упаковке 635х447х1580.</t>
  </si>
  <si>
    <t>Под гастроемкость стандартные колеса 75 мм</t>
  </si>
  <si>
    <t>ТШГЧ-3,68/5,65/15,7-14-7,5</t>
  </si>
  <si>
    <t xml:space="preserve">Тележка-шпилька 565х368х1570 под гастроемкости 14 направляющих стандартные  колеса 75 мм </t>
  </si>
  <si>
    <t>565х368х1570</t>
  </si>
  <si>
    <t>Тележка-шпилька под гастроемкости, 14 направляющих, из стали марки AISI430. Конструкция сварная открытая, каркас из профильной трубы 20х20. Направляющие подходят для гастроемкостей типа GN1/1. Загрузка по узкой стороне. Колеса 4 штуки, диаметр колеса  75 мм, стандартные, колесная опора с тормозом 2 колеса.  Поставляется в собранном виде. Габариты в упаковке 565х368х1570.</t>
  </si>
  <si>
    <t>Под гастроемкость стандартные колеса 125 мм</t>
  </si>
  <si>
    <t>ТШГЧ-3,68/5,65/16,2-14-12,5</t>
  </si>
  <si>
    <t>Тележка-шпилька 565х368х1625  под гастроемкости 14 направляющих стандартные  колеса 125 мм</t>
  </si>
  <si>
    <t>565х368х1625</t>
  </si>
  <si>
    <t>Тележка-шпилька под гастроемкости, 14 направляющих, из стали марки AISI430. Конструкция сварная открытая, каркас из профильной трубы 20х20. Направляющие подходят для гастроемкостей типа GN1/1. Загрузка по узкой стороне. Колеса 4 штуки, диаметр колеса 125 мм, стандартные, колесная опора с тормозом 2 колеса. Поставляется в собранном виде. Габариты в упаковке 565х368х1625.</t>
  </si>
  <si>
    <t>Под гастроемкость морозстойкие 80 мм</t>
  </si>
  <si>
    <t>ТШГЧ-3,68/5,65/15,75-14-М8</t>
  </si>
  <si>
    <t>Тележка-шпилька 565х368х1580 под гастроемкости 14 направляющих морозостойкие  колеса 80 мм</t>
  </si>
  <si>
    <t>565х368х1580</t>
  </si>
  <si>
    <t>Тележка-шпилька под гастроемкости, 14 направляющих, из стали марки AISI430. Конструкция сварная открытая, каркас из профильной трубы 20х20. Направляющие подходят для гастроемкостей типа GN1/1. Загрузка по узкой стороне. Колеса 4 штуки, диаметр колеса 80 мм, морозостойкие, колесная опора с тормозом 2 колеса.  Поставляется в собранном виде. Габариты в упаковке 565х368х1580.</t>
  </si>
  <si>
    <t>Под гастроемкость морозстойкие 100 мм</t>
  </si>
  <si>
    <t>ТШГЧ-3,68/5,65/15,95-14-М10</t>
  </si>
  <si>
    <t>Тележка-шпилька 565х368х1600 под гастроемкости 14 направляющих морозостойкие  колеса 100 мм</t>
  </si>
  <si>
    <t>565х368х1600</t>
  </si>
  <si>
    <t>Тележка-шпилька под гастроемкости, 14 направляющих, из стали марки AISI430. Конструкция сварная открытая, каркас из профильной трубы 20х20. Направляющие подходят для гастроемкостей типа GN1/1. Загрузка по узкой стороне. Колеса 4 штуки, диаметр колеса 100 мм, морозостойкие, колесная опора с тормозом 2 колеса. Поставляется в собранном виде. Габариты в упаковке 565х368х1600</t>
  </si>
  <si>
    <t>Под гастроемкость жаропрочные 80 мм</t>
  </si>
  <si>
    <t>ТШГЧ-3,68/5,65/15,75-14-Т8</t>
  </si>
  <si>
    <t>Тележка-шпилька 565х368х1580 под гастроемкости 14 направляющих жаропрочные  колеса 80 мм</t>
  </si>
  <si>
    <t>Тележка-шпилька под гастроемкости, 14 направляющих, из стали марки AISI430. Конструкция сварная открытая, каркас из профильной трубы 20х20. Направляющие подходят для гастроемкостей типа GN1/1. Загрузка по узкой стороне. Колеса 4 штуки, диаметр колеса 80 мм, жаропрочные, колесная опора с тормозом 2 колеса. Поставляется в собранном виде. Габариты в упаковке 565х368х1580.</t>
  </si>
  <si>
    <t>*Высота может меняться в зависимости от диаметра колеса</t>
  </si>
  <si>
    <t>1. Плиты (индукция, чугун)</t>
  </si>
  <si>
    <t>2. Линия раздачи</t>
  </si>
  <si>
    <t>3. Столы производственные</t>
  </si>
  <si>
    <t>4. Столы-тумбы</t>
  </si>
  <si>
    <t>5. Стеллажи кухонные</t>
  </si>
  <si>
    <t>6. Полки настенные открытые</t>
  </si>
  <si>
    <t>7. Полки настенные закрытые</t>
  </si>
  <si>
    <t>8. Ванны моечные</t>
  </si>
  <si>
    <t>9. Подставки</t>
  </si>
  <si>
    <t>10. Тележки-шпильки</t>
  </si>
  <si>
    <t>ПЧЧ-2К9-4,5/9/4,7</t>
  </si>
  <si>
    <t>Плита чугунная 2-х конфорочная 900 серия</t>
  </si>
  <si>
    <t>Плита чугунная, корпус из нержавеющей стали марки AISI 430 толщиной 1 мм.  Имеет 2 чугунные конфорки мощностью по 2,5 кВт, питание 380 В. Общая мощность 5 кВт. Габариты конфорки 300х300 мм. Поставляется в собранном виде. Вес плиты индукционной 52 кг. Габариты упаковки 465х915х485 мм.</t>
  </si>
  <si>
    <t> ПЧЧ-4К9-8,4/9/4,7</t>
  </si>
  <si>
    <t>Плита чугунная 4-х конфорочная 900 серия</t>
  </si>
  <si>
    <t>Плита чугунная, корпус из нержавеющей стали марки AISI 430 толщиной 1 мм.  Имеет 4 чугунные конфорки мощностью по 2,5 кВт, питание 380 В. Общая мощность 10 кВт. Габариты конфорки 300х300 мм. Поставляется в собранном виде. Вес плиты индукционной 68 кг. Габариты упаковки 855х915х485 мм.</t>
  </si>
  <si>
    <t>ПЧЧ-6К9-12,2/9/4,7</t>
  </si>
  <si>
    <t>Плита чугунная 6-ти конфорочная 900 серия</t>
  </si>
  <si>
    <t>Плита чугунная, корпус из нержавеющей стали марки AISI 430 толщиной 1 мм.  Имеет 6 чугунны[ конфорок мощностью по 2,5 кВт, питание 380 В. Общая мощность 15 кВт. Габариты конфорки 300х300 мм. Поставляется в собранном виде. Вес плиты индукционной 92 кг. Габариты упаковки 1235х915х485 мм.</t>
  </si>
  <si>
    <t>660х660х660(1320)</t>
  </si>
  <si>
    <t>1120х1045(660)х870(1340)</t>
  </si>
  <si>
    <t>Мармит первых блюд, корпус из нержавеющей стали марки AISI 430 толщиной 1 мм. Имеет 2 конфорки мощностью по 3.5 кВт.</t>
  </si>
  <si>
    <t>1500х1045(660)х870(1340)</t>
  </si>
  <si>
    <t xml:space="preserve">Мармит первых блюд, корпус из нержавеющей стали марки AISI 430 толщиной 1 мм.  Имеет 3 индукционные конфорки мощностью по 3.5 кВт. </t>
  </si>
  <si>
    <t>Мармит первых блюд, корпус из нержавеющей стали марки AISI 430 толщиной 1 мм. Имеет 2 конфорки, общей мощностью 1,7 кВт.</t>
  </si>
  <si>
    <t>Мармит первых блюд, корпус из нержавеющей стали марки AISI 430 толщиной 1 мм. Имеет 3 конфорки, общей мощностью 2,58 кВт.</t>
  </si>
  <si>
    <t>1120х1030(660)х870(1320)</t>
  </si>
  <si>
    <t>Корпус из нержавеющей стали марки AISI 430 толщиной 1 мм. С полкой. Нагрев паровой. Поставляется в собранном виде. Мощность 2,5 кВт.</t>
  </si>
  <si>
    <t>1500х1030(660)х870(1320)</t>
  </si>
  <si>
    <t>Мармит вторых блюд, корпус из нержавеющей стали марки AISI 430 толщиной 1 мм. С полкой. Нагрев паровой. Поставляется в собранном виде. Мощность 2,5 кВт.</t>
  </si>
  <si>
    <t>1120х1030(660)х1707</t>
  </si>
  <si>
    <t>600х1030(660)х870(1320)</t>
  </si>
  <si>
    <t>700х1030(660)х870(1320)</t>
  </si>
  <si>
    <t>800х1030(660)х870(1320)</t>
  </si>
  <si>
    <t>900х1030(660)х870(1320)</t>
  </si>
  <si>
    <t>1000х1030(660)х870(1320)</t>
  </si>
  <si>
    <t>ПНЧ-11,2</t>
  </si>
  <si>
    <t>Прилавок нейтральный 1120</t>
  </si>
  <si>
    <t>1200х1030(660)х870(1320)</t>
  </si>
  <si>
    <t>1300х1030(660)х870(1320)</t>
  </si>
  <si>
    <t>1400х1030(660)х870(1320)</t>
  </si>
  <si>
    <t>1600х1030(660)х870(1320)</t>
  </si>
  <si>
    <t>1700х1030(660)х870(1320)</t>
  </si>
  <si>
    <t>1800х1030(660)х870(1320)</t>
  </si>
  <si>
    <t>1900х1030(660)х870(1320)</t>
  </si>
  <si>
    <t>2000х1030(660)х870(1320)</t>
  </si>
  <si>
    <t>RRP*, руб. с НДС 22%</t>
  </si>
  <si>
    <t>каркас профильная труба 40х40, сплошная полка</t>
  </si>
  <si>
    <t>каркас уголок, сплошная полка</t>
  </si>
  <si>
    <t>каркас профильная труба, обвязка с 4-х сторон</t>
  </si>
  <si>
    <t>каркас уголок, обвязка с 4-х сторон</t>
  </si>
  <si>
    <t>Столы тумбы</t>
  </si>
  <si>
    <t>Двери-купе</t>
  </si>
  <si>
    <t>Стол-тумба двери-купе</t>
  </si>
  <si>
    <t>СТТЧ-К-8/6</t>
  </si>
  <si>
    <t xml:space="preserve">Стол-тумба с дверьми-купе со столешницей из нержавеющей стали марки AISI 430 толщиной 0,8мм. Столешница усилена подложкой из фанеры толщиной 16 мм.  Сплошная полка и из нержавеющей стали марки AISI 430 толщиной 0,8мм.  Регулируемые опоры. У стола имеется съёмный борт из нержавеющей стали марки AISI 430 толщиной 0,8мм.  Стол поставляется в собранном виде. В упакованном виде изделие имеет габариты 800х600х850 мм. </t>
  </si>
  <si>
    <t>СТТЧ-К-8/7</t>
  </si>
  <si>
    <t xml:space="preserve">Стол-тумба с дверьми-купе со столешницей из нержавеющей стали марки AISI 430 толщиной 0,8мм. Столешница усилена подложкой из фанеры толщиной 16 мм.  Сплошная полка и из нержавеющей стали марки AISI 430 толщиной 0,8мм.  Регулируемые опоры. У стола имеется съёмный борт из нержавеющей стали марки AISI 430 толщиной 0,8мм.  Стол поставляется в собранном виде. В упакованном виде изделие имеет габариты 800х700х850  мм. </t>
  </si>
  <si>
    <t>СТТЧ-К-9/6</t>
  </si>
  <si>
    <t xml:space="preserve">Стол-тумба с дверьми-купе со столешницей из нержавеющей стали марки AISI 430 толщиной 0,8мм. Столешница усилена подложкой из фанеры толщиной 16 мм.  Сплошная полка и из нержавеющей стали марки AISI 430 толщиной 0,8мм.  Регулируемые опоры. У стола имеется съёмный борт из нержавеющей стали марки AISI 430 толщиной 0,8мм.  Стол поставляется в собранном виде. В упакованном виде изделие имеет габариты  900х600х850 мм. </t>
  </si>
  <si>
    <t>СТТЧ-К-9/7</t>
  </si>
  <si>
    <t xml:space="preserve">Стол-тумба с дверьми-купе со столешницей из нержавеющей стали марки AISI 430 толщиной 0,8мм. Столешница усилена подложкой из фанеры толщиной 16 мм.  Сплошная полка и из нержавеющей стали марки AISI 430 толщиной 0,8мм.  Регулируемые опоры. У стола имеется съёмный борт из нержавеющей стали марки AISI 430 толщиной 0,8мм.  Стол поставляется в собранном виде. В упакованном виде изделие имеет габариты 900х700х850 мм. </t>
  </si>
  <si>
    <t>СТТЧ-К-10/6</t>
  </si>
  <si>
    <t xml:space="preserve">Стол-тумба с дверьми-купе со столешницей из нержавеющей стали марки AISI 430 толщиной 0,8мм. Столешница усилена подложкой из фанеры толщиной 16 мм.  Сплошная полка и из нержавеющей стали марки AISI 430 толщиной 0,8мм.  Регулируемые опоры. У стола имеется съёмный борт из нержавеющей стали марки AISI 430 толщиной 0,8мм.  Стол поставляется в собранном виде. В упакованном виде изделие имеет габариты 1000х600х850 мм. </t>
  </si>
  <si>
    <t>СТТЧ-К-10/7</t>
  </si>
  <si>
    <t xml:space="preserve">Стол-тумба с дверьми-купе со столешницей из нержавеющей стали марки AISI 430 толщиной 0,8мм. Столешница усилена подложкой из фанеры толщиной 16 мм.  Сплошная полка и из нержавеющей стали марки AISI 430 толщиной 0,8мм.  Регулируемые опоры. У стола имеется съёмный борт из нержавеющей стали марки AISI 430 толщиной 0,8мм.  Стол поставляется в собранном виде. В упакованном виде изделие имеет габариты 1000х700х850  мм. </t>
  </si>
  <si>
    <t>СТТЧ-К-11/6</t>
  </si>
  <si>
    <t xml:space="preserve">Стол-тумба с дверьми-купе со столешницей из нержавеющей стали марки AISI 430 толщиной 0,8мм. Столешница усилена подложкой из фанеры толщиной 16 мм.  Сплошная полка и из нержавеющей стали марки AISI 430 толщиной 0,8мм.  Регулируемые опоры. У стола имеется съёмный борт из нержавеющей стали марки AISI 430 толщиной 0,8мм.  Стол поставляется в собранном виде. В упакованном виде изделие имеет габариты 1100х600х850 мм. </t>
  </si>
  <si>
    <t>СТТЧ-К-11/7</t>
  </si>
  <si>
    <t xml:space="preserve">Стол-тумба с дверьми-купе со столешницей из нержавеющей стали марки AISI 430 толщиной 0,8мм. Столешница усилена подложкой из фанеры толщиной 16 мм.  Сплошная полка и из нержавеющей стали марки AISI 430 толщиной 0,8мм.  Регулируемые опоры. У стола имеется съёмный борт из нержавеющей стали марки AISI 430 толщиной 0,8мм.  Стол поставляется в собранном виде. В упакованном виде изделие имеет габариты 1100х700х850 мм. </t>
  </si>
  <si>
    <t>СТТЧ-К-12/6</t>
  </si>
  <si>
    <t xml:space="preserve">Стол-тумба с дверьми-купе со столешницей из нержавеющей стали марки AISI 430 толщиной 0,8мм. Столешница усилена подложкой из фанеры толщиной 16 мм.  Сплошная полка и из нержавеющей стали марки AISI 430 толщиной 0,8мм.  Регулируемые опоры. У стола имеется съёмный борт из нержавеющей стали марки AISI 430 толщиной 0,8мм.  Стол поставляется в собранном виде. В упакованном виде изделие имеет габариты 1200х600х850 мм. </t>
  </si>
  <si>
    <t>СТТЧ-К-12/7</t>
  </si>
  <si>
    <t xml:space="preserve">Стол-тумба с дверьми-купе со столешницей из нержавеющей стали марки AISI 430 толщиной 0,8мм. Столешница усилена подложкой из фанеры толщиной 16 мм.  Сплошная полка и из нержавеющей стали марки AISI 430 толщиной 0,8мм.  Регулируемые опоры. У стола имеется съёмный борт из нержавеющей стали марки AISI 430 толщиной 0,8мм.  Стол поставляется в собранном виде. В упакованном виде изделие имеет габариты 1200х700х850 мм. </t>
  </si>
  <si>
    <t>СТТЧ-К-13/6</t>
  </si>
  <si>
    <t xml:space="preserve">Стол-тумба с дверьми-купе со столешницей из нержавеющей стали марки AISI 430 толщиной 0,8мм. Столешница усилена подложкой из фанеры толщиной 16 мм.  Сплошная полка и из нержавеющей стали марки AISI 430 толщиной 0,8мм.  Регулируемые опоры. У стола имеется съёмный борт из нержавеющей стали марки AISI 430 толщиной 0,8мм.  Стол поставляется в собранном виде. В упакованном виде изделие имеет габариты  мм. </t>
  </si>
  <si>
    <t>СТТЧ-К-13/7</t>
  </si>
  <si>
    <t xml:space="preserve">Стол-тумба с дверьми-купе со столешницей из нержавеющей стали марки AISI 430 толщиной 0,8мм. Столешница усилена подложкой из фанеры толщиной 16 мм.  Сплошная полка и из нержавеющей стали марки AISI 430 толщиной 0,8мм.  Регулируемые опоры. У стола имеется съёмный борт из нержавеющей стали марки AISI 430 толщиной 0,8мм.  Стол поставляется в собранном виде. В упакованном виде изделие имеет габариты 1300х600х850 мм. </t>
  </si>
  <si>
    <t>СТТЧ-К-14/6</t>
  </si>
  <si>
    <t xml:space="preserve">Стол-тумба с дверьми-купе со столешницей из нержавеющей стали марки AISI 430 толщиной 0,8мм. Столешница усилена подложкой из фанеры толщиной 16 мм.  Сплошная полка и из нержавеющей стали марки AISI 430 толщиной 0,8мм.  Регулируемые опоры. У стола имеется съёмный борт из нержавеющей стали марки AISI 430 толщиной 0,8мм.  Стол поставляется в собранном виде. В упакованном виде изделие имеет габариты 1400х600х850 мм. </t>
  </si>
  <si>
    <t>СТТЧ-К-14/7</t>
  </si>
  <si>
    <t>СТТЧ-К-15/6</t>
  </si>
  <si>
    <t xml:space="preserve">Стол-тумба с дверьми-купе со столешницей из нержавеющей стали марки AISI 430 толщиной 0,8мм. Столешница усилена подложкой из фанеры толщиной 16 мм.  Сплошная полка и из нержавеющей стали марки AISI 430 толщиной 0,8мм.  Регулируемые опоры. У стола имеется съёмный борт из нержавеющей стали марки AISI 430 толщиной 0,8мм.  Стол поставляется в собранном виде. В упакованном виде изделие имеет габариты 1400х700х850  мм. </t>
  </si>
  <si>
    <t>СТТЧ-К-15/7</t>
  </si>
  <si>
    <t xml:space="preserve">Стол-тумба с дверьми-купе со столешницей из нержавеющей стали марки AISI 430 толщиной 0,8мм. Столешница усилена подложкой из фанеры толщиной 16 мм.  Сплошная полка и из нержавеющей стали марки AISI 430 толщиной 0,8мм.  Регулируемые опоры. У стола имеется съёмный борт из нержавеющей стали марки AISI 430 толщиной 0,8мм.  Стол поставляется в собранном виде. В упакованном виде изделие имеет габариты 1500х700х850 мм. </t>
  </si>
  <si>
    <t>СТТЧ-К-16/6</t>
  </si>
  <si>
    <t xml:space="preserve">Стол-тумба с дверьми-купе со столешницей из нержавеющей стали марки AISI 430 толщиной 0,8мм. Столешница усилена подложкой из фанеры толщиной 16 мм.  Сплошная полка и из нержавеющей стали марки AISI 430 толщиной 0,8мм.  Регулируемые опоры. У стола имеется съёмный борт из нержавеющей стали марки AISI 430 толщиной 0,8мм.  Стол поставляется в собранном виде. В упакованном виде изделие имеет габариты 1600х600х850  мм. </t>
  </si>
  <si>
    <t>СТТЧ-К-16/7</t>
  </si>
  <si>
    <t xml:space="preserve">Стол-тумба с дверьми-купе со столешницей из нержавеющей стали марки AISI 430 толщиной 0,8мм. Столешница усилена подложкой из фанеры толщиной 16 мм.  Сплошная полка и из нержавеющей стали марки AISI 430 толщиной 0,8мм.  Регулируемые опоры. У стола имеется съёмный борт из нержавеющей стали марки AISI 430 толщиной 0,8мм.  Стол поставляется в собранном виде. В упакованном виде изделие имеет габариты 1600х700х850 мм. </t>
  </si>
  <si>
    <t>СТТЧ-К-17/6</t>
  </si>
  <si>
    <t xml:space="preserve">Стол-тумба с дверьми-купе со столешницей из нержавеющей стали марки AISI 430 толщиной 0,8мм. Столешница усилена подложкой из фанеры толщиной 16 мм.  Сплошная полка и из нержавеющей стали марки AISI 430 толщиной 0,8мм.  Регулируемые опоры. У стола имеется съёмный борт из нержавеющей стали марки AISI 430 толщиной 0,8мм.  Стол поставляется в собранном виде. В упакованном виде изделие имеет габариты 1700х600х850 мм. </t>
  </si>
  <si>
    <t>СТТЧ-К-17/7</t>
  </si>
  <si>
    <t xml:space="preserve">Стол-тумба с дверьми-купе со столешницей из нержавеющей стали марки AISI 430 толщиной 0,8мм. Столешница усилена подложкой из фанеры толщиной 16 мм.  Сплошная полка и из нержавеющей стали марки AISI 430 толщиной 0,8мм.  Регулируемые опоры. У стола имеется съёмный борт из нержавеющей стали марки AISI 430 толщиной 0,8мм.  Стол поставляется в собранном виде. В упакованном виде изделие имеет габариты  1700х700х850мм. </t>
  </si>
  <si>
    <t>СТТЧ-К-18/6</t>
  </si>
  <si>
    <t xml:space="preserve">Стол-тумба с дверьми-купе со столешницей из нержавеющей стали марки AISI 430 толщиной 0,8мм. Столешница усилена подложкой из фанеры толщиной 16 мм.  Сплошная полка и из нержавеющей стали марки AISI 430 толщиной 0,8мм.  Регулируемые опоры. У стола имеется съёмный борт из нержавеющей стали марки AISI 430 толщиной 0,8мм.  Стол поставляется в собранном виде. В упакованном виде изделие имеет габариты 1800х600х850  мм. </t>
  </si>
  <si>
    <t>СТТЧ-К-18/7</t>
  </si>
  <si>
    <t xml:space="preserve">Стол-тумба с дверьми-купе со столешницей из нержавеющей стали марки AISI 430 толщиной 0,8мм. Столешница усилена подложкой из фанеры толщиной 16 мм.  Сплошная полка и из нержавеющей стали марки AISI 430 толщиной 0,8мм.  Регулируемые опоры. У стола имеется съёмный борт из нержавеющей стали марки AISI 430 толщиной 0,8мм.  Стол поставляется в собранном виде. В упакованном виде изделие имеет габариты  1800х700х850мм. </t>
  </si>
  <si>
    <t>Распашные двери</t>
  </si>
  <si>
    <t>Стол-тумба распашные двери</t>
  </si>
  <si>
    <t>СТТЧ-Р-6/6</t>
  </si>
  <si>
    <t xml:space="preserve">Стол-тумба с распашными дверьми со столешницей из нержавеющей стали марки AISI 430 толщиной 0,8мм. Столешница усилена подложкой из фанеры толщиной 16 мм.  Сплошная полка и из нержавеющей стали марки AISI 430 толщиной 0,8мм.  Регулируемые опоры. У стола имеется съёмный борт из нержавеющей стали марки AISI 430 толщиной 0,8мм.  Стол поставляется в собранном виде. В упакованном виде изделие имеет габариты 600х600х850 мм. </t>
  </si>
  <si>
    <t>СТТЧ-Р-6/7</t>
  </si>
  <si>
    <t xml:space="preserve">Стол-тумба с распашными дверьми со столешницей из нержавеющей стали марки AISI 430 толщиной 0,8мм. Столешница усилена подложкой из фанеры толщиной 16 мм.  Сплошная полка и из нержавеющей стали марки AISI 430 толщиной 0,8мм.  Регулируемые опоры. У стола имеется съёмный борт из нержавеющей стали марки AISI 430 толщиной 0,8мм.  Стол поставляется в собранном виде. В упакованном виде изделие имеет габариты  600х700х850 мм. </t>
  </si>
  <si>
    <t>СТТЧ-Р-7/6</t>
  </si>
  <si>
    <t xml:space="preserve">Стол-тумба с распашными дверьми со столешницей из нержавеющей стали марки AISI 430 толщиной 0,8мм. Столешница усилена подложкой из фанеры толщиной 16 мм.  Сплошная полка и из нержавеющей стали марки AISI 430 толщиной 0,8мм.  Регулируемые опоры. У стола имеется съёмный борт из нержавеющей стали марки AISI 430 толщиной 0,8мм.  Стол поставляется в собранном виде. В упакованном виде изделие имеет габариты 700х600х850 мм. </t>
  </si>
  <si>
    <t>СТТЧ-Р-7/7</t>
  </si>
  <si>
    <t xml:space="preserve">Стол-тумба с распашными дверьми со столешницей из нержавеющей стали марки AISI 430 толщиной 0,8мм. Столешница усилена подложкой из фанеры толщиной 16 мм.  Сплошная полка и из нержавеющей стали марки AISI 430 толщиной 0,8мм.  Регулируемые опоры. У стола имеется съёмный борт из нержавеющей стали марки AISI 430 толщиной 0,8мм.  Стол поставляется в собранном виде. В упакованном виде изделие имеет габариты 700х700х850 мм. </t>
  </si>
  <si>
    <t>СТТЧ-Р-8/6</t>
  </si>
  <si>
    <t xml:space="preserve">Стол-тумба с распашными дверьми со столешницей из нержавеющей стали марки AISI 430 толщиной 0,8мм. Столешница усилена подложкой из фанеры толщиной 16 мм.  Сплошная полка и из нержавеющей стали марки AISI 430 толщиной 0,8мм.  Регулируемые опоры. У стола имеется съёмный борт из нержавеющей стали марки AISI 430 толщиной 0,8мм.  Стол поставляется в собранном виде. В упакованном виде изделие имеет габариты 800х600х850 мм. </t>
  </si>
  <si>
    <t>СТТЧ-Р-8/7</t>
  </si>
  <si>
    <t xml:space="preserve">Стол-тумба с распашными дверьми со столешницей из нержавеющей стали марки AISI 430 толщиной 0,8мм. Столешница усилена подложкой из фанеры толщиной 16 мм.  Сплошная полка и из нержавеющей стали марки AISI 430 толщиной 0,8мм.  Регулируемые опоры. У стола имеется съёмный борт из нержавеющей стали марки AISI 430 толщиной 0,8мм.  Стол поставляется в собранном виде. В упакованном виде изделие имеет габариты  800х700х850 мм. </t>
  </si>
  <si>
    <t>СТТЧ-Р-9/6</t>
  </si>
  <si>
    <t xml:space="preserve">Стол-тумба с распашными дверьми со столешницей из нержавеющей стали марки AISI 430 толщиной 0,8мм. Столешница усилена подложкой из фанеры толщиной 16 мм.  Сплошная полка и из нержавеющей стали марки AISI 430 толщиной 0,8мм.  Регулируемые опоры. У стола имеется съёмный борт из нержавеющей стали марки AISI 430 толщиной 0,8мм.  Стол поставляется в собранном виде. В упакованном виде изделие имеет габариты  900х600х850 мм. </t>
  </si>
  <si>
    <t>СТТЧ-Р-9/7</t>
  </si>
  <si>
    <t xml:space="preserve">Стол-тумба с распашными дверьми со столешницей из нержавеющей стали марки AISI 430 толщиной 0,8мм. Столешница усилена подложкой из фанеры толщиной 16 мм.  Сплошная полка и из нержавеющей стали марки AISI 430 толщиной 0,8мм.  Регулируемые опоры. У стола имеется съёмный борт из нержавеющей стали марки AISI 430 толщиной 0,8мм.  Стол поставляется в собранном виде. В упакованном виде изделие имеет габариты  900х700х850 мм. </t>
  </si>
  <si>
    <t>СТТЧ-Р-10/6</t>
  </si>
  <si>
    <t xml:space="preserve">Стол-тумба с распашными дверьми со столешницей из нержавеющей стали марки AISI 430 толщиной 0,8мм. Столешница усилена подложкой из фанеры толщиной 16 мм.  Сплошная полка и из нержавеющей стали марки AISI 430 толщиной 0,8мм.  Регулируемые опоры. У стола имеется съёмный борт из нержавеющей стали марки AISI 430 толщиной 0,8мм.  Стол поставляется в собранном виде. В упакованном виде изделие имеет габариты  1000х600х850 мм. </t>
  </si>
  <si>
    <t>СТТЧ-Р-10/7</t>
  </si>
  <si>
    <t xml:space="preserve">Стол-тумба с распашными дверьми со столешницей из нержавеющей стали марки AISI 430 толщиной 0,8мм. Столешница усилена подложкой из фанеры толщиной 16 мм.  Сплошная полка и из нержавеющей стали марки AISI 430 толщиной 0,8мм.  Регулируемые опоры. У стола имеется съёмный борт из нержавеющей стали марки AISI 430 толщиной 0,8мм.  Стол поставляется в собранном виде. В упакованном виде изделие имеет габариты  1000х700х850 мм. </t>
  </si>
  <si>
    <t>СТТЧ-Р-11/6</t>
  </si>
  <si>
    <t xml:space="preserve">Стол-тумба с распашными дверьми со столешницей из нержавеющей стали марки AISI 430 толщиной 0,8мм. Столешница усилена подложкой из фанеры толщиной 16 мм.  Сплошная полка и из нержавеющей стали марки AISI 430 толщиной 0,8мм.  Регулируемые опоры. У стола имеется съёмный борт из нержавеющей стали марки AISI 430 толщиной 0,8мм.  Стол поставляется в собранном виде. В упакованном виде изделие имеет габариты  1100х600х850 мм. </t>
  </si>
  <si>
    <t>СТТЧ-Р-11/7</t>
  </si>
  <si>
    <t xml:space="preserve">Стол-тумба с распашными дверьми со столешницей из нержавеющей стали марки AISI 430 толщиной 0,8мм. Столешница усилена подложкой из фанеры толщиной 16 мм.  Сплошная полка и из нержавеющей стали марки AISI 430 толщиной 0,8мм.  Регулируемые опоры. У стола имеется съёмный борт из нержавеющей стали марки AISI 430 толщиной 0,8мм.  Стол поставляется в собранном виде. В упакованном виде изделие имеет габариты  1100х700х850 мм. </t>
  </si>
  <si>
    <t>СТТЧ-Р-12/6</t>
  </si>
  <si>
    <t xml:space="preserve">Стол-тумба с распашными дверьми со столешницей из нержавеющей стали марки AISI 430 толщиной 0,8мм. Столешница усилена подложкой из фанеры толщиной 16 мм.  Сплошная полка и из нержавеющей стали марки AISI 430 толщиной 0,8мм.  Регулируемые опоры. У стола имеется съёмный борт из нержавеющей стали марки AISI 430 толщиной 0,8мм.  Стол поставляется в собранном виде. В упакованном виде изделие имеет габариты  1200х600х850 мм. </t>
  </si>
  <si>
    <t>СТТЧ-Р-12/7</t>
  </si>
  <si>
    <t xml:space="preserve">Стол-тумба с распашными дверьми со столешницей из нержавеющей стали марки AISI 430 толщиной 0,8мм. Столешница усилена подложкой из фанеры толщиной 16 мм.  Сплошная полка и из нержавеющей стали марки AISI 430 толщиной 0,8мм.  Регулируемые опоры. У стола имеется съёмный борт из нержавеющей стали марки AISI 430 толщиной 0,8мм.  Стол поставляется в собранном виде. В упакованном виде изделие имеет габариты  1200х700х850 мм. </t>
  </si>
  <si>
    <t>СТТЧ-Р-13/6</t>
  </si>
  <si>
    <t xml:space="preserve">Стол-тумба с распашными дверьми со столешницей из нержавеющей стали марки AISI 430 толщиной 0,8мм. Столешница усилена подложкой из фанеры толщиной 16 мм.  Сплошная полка и из нержавеющей стали марки AISI 430 толщиной 0,8мм.  Регулируемые опоры. У стола имеется съёмный борт из нержавеющей стали марки AISI 430 толщиной 0,8мм.  Стол поставляется в собранном виде. В упакованном виде изделие имеет габариты  1300х600х850 мм. </t>
  </si>
  <si>
    <t>СТТЧ-Р-13/7</t>
  </si>
  <si>
    <t xml:space="preserve">Стол-тумба с распашными дверьми со столешницей из нержавеющей стали марки AISI 430 толщиной 0,8мм. Столешница усилена подложкой из фанеры толщиной 16 мм.  Сплошная полка и из нержавеющей стали марки AISI 430 толщиной 0,8мм.  Регулируемые опоры. У стола имеется съёмный борт из нержавеющей стали марки AISI 430 толщиной 0,8мм.  Стол поставляется в собранном виде. В упакованном виде изделие имеет габариты  1300х700х850 мм. </t>
  </si>
  <si>
    <t>СТТЧ-Р-14/6</t>
  </si>
  <si>
    <t xml:space="preserve">Стол-тумба с распашными дверьми со столешницей из нержавеющей стали марки AISI 430 толщиной 0,8мм. Столешница усилена подложкой из фанеры толщиной 16 мм.  Сплошная полка и из нержавеющей стали марки AISI 430 толщиной 0,8мм.  Регулируемые опоры. У стола имеется съёмный борт из нержавеющей стали марки AISI 430 толщиной 0,8мм.  Стол поставляется в собранном виде. В упакованном виде изделие имеет габариты  1400х600х850 мм. </t>
  </si>
  <si>
    <t>СТТЧ-Р-14/7</t>
  </si>
  <si>
    <t xml:space="preserve">Стол-тумба с распашными дверьми со столешницей из нержавеющей стали марки AISI 430 толщиной 0,8мм. Столешница усилена подложкой из фанеры толщиной 16 мм.  Сплошная полка и из нержавеющей стали марки AISI 430 толщиной 0,8мм.  Регулируемые опоры. У стола имеется съёмный борт из нержавеющей стали марки AISI 430 толщиной 0,8мм.  Стол поставляется в собранном виде. В упакованном виде изделие имеет габариты  1400х700х850 мм. </t>
  </si>
  <si>
    <t>СТТЧ-Р-15/6</t>
  </si>
  <si>
    <t xml:space="preserve">Стол-тумба с распашными дверьми со столешницей из нержавеющей стали марки AISI 430 толщиной 0,8мм. Столешница усилена подложкой из фанеры толщиной 16 мм.  Сплошная полка и из нержавеющей стали марки AISI 430 толщиной 0,8мм.  Регулируемые опоры. У стола имеется съёмный борт из нержавеющей стали марки AISI 430 толщиной 0,8мм.  Стол поставляется в собранном виде. В упакованном виде изделие имеет габариты  1500х600х850 мм. </t>
  </si>
  <si>
    <t>СТТЧ-Р-15/7</t>
  </si>
  <si>
    <t xml:space="preserve">Стол-тумба с распашными дверьми со столешницей из нержавеющей стали марки AISI 430 толщиной 0,8мм. Столешница усилена подложкой из фанеры толщиной 16 мм.  Сплошная полка и из нержавеющей стали марки AISI 430 толщиной 0,8мм.  Регулируемые опоры. У стола имеется съёмный борт из нержавеющей стали марки AISI 430 толщиной 0,8мм.  Стол поставляется в собранном виде. В упакованном виде изделие имеет габариты  1500х700х850 мм. </t>
  </si>
  <si>
    <t>СТТЧ-Р-16/6</t>
  </si>
  <si>
    <t xml:space="preserve">Стол-тумба с распашными дверьми со столешницей из нержавеющей стали марки AISI 430 толщиной 0,8мм. Столешница усилена подложкой из фанеры толщиной 16 мм.  Сплошная полка и из нержавеющей стали марки AISI 430 толщиной 0,8мм.  Регулируемые опоры. У стола имеется съёмный борт из нержавеющей стали марки AISI 430 толщиной 0,8мм.  Стол поставляется в собранном виде. В упакованном виде изделие имеет габариты  1600х600х850 мм. </t>
  </si>
  <si>
    <t>СТТЧ-Р-16/7</t>
  </si>
  <si>
    <t xml:space="preserve">Стол-тумба с распашными дверьми со столешницей из нержавеющей стали марки AISI 430 толщиной 0,8мм. Столешница усилена подложкой из фанеры толщиной 16 мм.  Сплошная полка и из нержавеющей стали марки AISI 430 толщиной 0,8мм.  Регулируемые опоры. У стола имеется съёмный борт из нержавеющей стали марки AISI 430 толщиной 0,8мм.  Стол поставляется в собранном виде. В упакованном виде изделие имеет габариты  1600х700х850 мм. </t>
  </si>
  <si>
    <t>СТТЧ-Р-17/6</t>
  </si>
  <si>
    <t xml:space="preserve">Стол-тумба с распашными дверьми со столешницей из нержавеющей стали марки AISI 430 толщиной 0,8мм. Столешница усилена подложкой из фанеры толщиной 16 мм.  Сплошная полка и из нержавеющей стали марки AISI 430 толщиной 0,8мм.  Регулируемые опоры. У стола имеется съёмный борт из нержавеющей стали марки AISI 430 толщиной 0,8мм.  Стол поставляется в собранном виде. В упакованном виде изделие имеет габариты  1700х600х850 мм. </t>
  </si>
  <si>
    <t>СТТЧ-Р-17/7</t>
  </si>
  <si>
    <t xml:space="preserve">Стол-тумба с распашными дверьми со столешницей из нержавеющей стали марки AISI 430 толщиной 0,8мм. Столешница усилена подложкой из фанеры толщиной 16 мм.  Сплошная полка и из нержавеющей стали марки AISI 430 толщиной 0,8мм.  Регулируемые опоры. У стола имеется съёмный борт из нержавеющей стали марки AISI 430 толщиной 0,8мм.  Стол поставляется в собранном виде. В упакованном виде изделие имеет габариты  1700х700х850 мм. </t>
  </si>
  <si>
    <t>СТТЧ-Р-18/6</t>
  </si>
  <si>
    <t xml:space="preserve">Стол-тумба с распашными дверьми со столешницей из нержавеющей стали марки AISI 430 толщиной 0,8мм. Столешница усилена подложкой из фанеры толщиной 16 мм.  Сплошная полка и из нержавеющей стали марки AISI 430 толщиной 0,8мм.  Регулируемые опоры. У стола имеется съёмный борт из нержавеющей стали марки AISI 430 толщиной 0,8мм.  Стол поставляется в собранном виде. В упакованном виде изделие имеет габариты  1800х600х850 мм. </t>
  </si>
  <si>
    <t>СТТЧ-Р-18/7</t>
  </si>
  <si>
    <t xml:space="preserve">Стол-тумба с распашными дверьми со столешницей из нержавеющей стали марки AISI 430 толщиной 0,8мм. Столешница усилена подложкой из фанеры толщиной 16 мм.  Сплошная полка и из нержавеющей стали марки AISI 430 толщиной 0,8мм.  Регулируемые опоры. У стола имеется съёмный борт из нержавеющей стали марки AISI 430 толщиной 0,8мм.  Стол поставляется в собранном виде. В упакованном виде изделие имеет габариты  1800х700х850 мм. </t>
  </si>
  <si>
    <t>Без дверей</t>
  </si>
  <si>
    <t>Стол-тумба без дверей</t>
  </si>
  <si>
    <t>СТТЧ-О-6/6</t>
  </si>
  <si>
    <t xml:space="preserve">Стол-тумба открытая без дверей со столешницей из нержавеющей стали марки AISI 430 толщиной 0,8мм. Столешница усилена подложкой из фанеры толщиной 16 мм.  Сплошная полка и из нержавеющей стали марки AISI 430 толщиной 0,8мм.  Регулируемые опоры. У стола имеется съёмный борт из нержавеющей стали марки AISI 430 толщиной 0,8мм.  Стол поставляется в собранном виде. В упакованном виде изделие имеет габариты  600х600х850 мм. </t>
  </si>
  <si>
    <t>СТТЧ-О-6/7</t>
  </si>
  <si>
    <t xml:space="preserve">Стол-тумба открытая без дверей со столешницей из нержавеющей стали марки AISI 430 толщиной 0,8мм. Столешница усилена подложкой из фанеры толщиной 16 мм.  Сплошная полка и из нержавеющей стали марки AISI 430 толщиной 0,8мм.  Регулируемые опоры. У стола имеется съёмный борт из нержавеющей стали марки AISI 430 толщиной 0,8мм.  Стол поставляется в собранном виде. В упакованном виде изделие имеет габариты  600х700х850 мм. </t>
  </si>
  <si>
    <t>СТТЧ-О-7/6</t>
  </si>
  <si>
    <t xml:space="preserve">Стол-тумба открытая без дверей со столешницей из нержавеющей стали марки AISI 430 толщиной 0,8мм. Столешница усилена подложкой из фанеры толщиной 16 мм.  Сплошная полка и из нержавеющей стали марки AISI 430 толщиной 0,8мм.  Регулируемые опоры. У стола имеется съёмный борт из нержавеющей стали марки AISI 430 толщиной 0,8мм.  Стол поставляется в собранном виде. В упакованном виде изделие имеет габариты  700х600х850 мм. </t>
  </si>
  <si>
    <t>СТТЧ-О-7/7</t>
  </si>
  <si>
    <t xml:space="preserve">Стол-тумба открытая без дверей со столешницей из нержавеющей стали марки AISI 430 толщиной 0,8мм. Столешница усилена подложкой из фанеры толщиной 16 мм.  Сплошная полка и из нержавеющей стали марки AISI 430 толщиной 0,8мм.  Регулируемые опоры. У стола имеется съёмный борт из нержавеющей стали марки AISI 430 толщиной 0,8мм.  Стол поставляется в собранном виде. В упакованном виде изделие имеет габариты  700х700х850 мм. </t>
  </si>
  <si>
    <t>СТТЧ-О-8/6</t>
  </si>
  <si>
    <t xml:space="preserve">Стол-тумба открытая без дверей со столешницей из нержавеющей стали марки AISI 430 толщиной 0,8мм. Столешница усилена подложкой из фанеры толщиной 16 мм.  Сплошная полка и из нержавеющей стали марки AISI 430 толщиной 0,8мм.  Регулируемые опоры. У стола имеется съёмный борт из нержавеющей стали марки AISI 430 толщиной 0,8мм.  Стол поставляется в собранном виде. В упакованном виде изделие имеет габариты  800х600х850 мм. </t>
  </si>
  <si>
    <t>СТТЧ-О-8/7</t>
  </si>
  <si>
    <t xml:space="preserve">Стол-тумба открытая без дверей со столешницей из нержавеющей стали марки AISI 430 толщиной 0,8мм. Столешница усилена подложкой из фанеры толщиной 16 мм.  Сплошная полка и из нержавеющей стали марки AISI 430 толщиной 0,8мм.  Регулируемые опоры. У стола имеется съёмный борт из нержавеющей стали марки AISI 430 толщиной 0,8мм.  Стол поставляется в собранном виде. В упакованном виде изделие имеет габариты  800х700х850 мм. </t>
  </si>
  <si>
    <t>СТТЧ-О-9/6</t>
  </si>
  <si>
    <t xml:space="preserve">Стол-тумба открытая без дверей со столешницей из нержавеющей стали марки AISI 430 толщиной 0,8мм. Столешница усилена подложкой из фанеры толщиной 16 мм.  Сплошная полка и из нержавеющей стали марки AISI 430 толщиной 0,8мм.  Регулируемые опоры. У стола имеется съёмный борт из нержавеющей стали марки AISI 430 толщиной 0,8мм.  Стол поставляется в собранном виде. В упакованном виде изделие имеет габариты  900х600х850 мм. </t>
  </si>
  <si>
    <t>СТТЧ-О-9/7</t>
  </si>
  <si>
    <t xml:space="preserve">Стол-тумба открытая без дверей со столешницей из нержавеющей стали марки AISI 430 толщиной 0,8мм. Столешница усилена подложкой из фанеры толщиной 16 мм.  Сплошная полка и из нержавеющей стали марки AISI 430 толщиной 0,8мм.  Регулируемые опоры. У стола имеется съёмный борт из нержавеющей стали марки AISI 430 толщиной 0,8мм.  Стол поставляется в собранном виде. В упакованном виде изделие имеет габариты  900х700х850 мм. </t>
  </si>
  <si>
    <t>СТТЧ-О-10/6</t>
  </si>
  <si>
    <t xml:space="preserve">Стол-тумба открытая без дверей со столешницей из нержавеющей стали марки AISI 430 толщиной 0,8мм. Столешница усилена подложкой из фанеры толщиной 16 мм.  Сплошная полка и из нержавеющей стали марки AISI 430 толщиной 0,8мм.  Регулируемые опоры. У стола имеется съёмный борт из нержавеющей стали марки AISI 430 толщиной 0,8мм.  Стол поставляется в собранном виде. В упакованном виде изделие имеет габариты  1000х600х850 мм. </t>
  </si>
  <si>
    <t>СТТЧ-О-10/7</t>
  </si>
  <si>
    <t xml:space="preserve">Стол-тумба открытая без дверей со столешницей из нержавеющей стали марки AISI 430 толщиной 0,8мм. Столешница усилена подложкой из фанеры толщиной 16 мм.  Сплошная полка и из нержавеющей стали марки AISI 430 толщиной 0,8мм.  Регулируемые опоры. У стола имеется съёмный борт из нержавеющей стали марки AISI 430 толщиной 0,8мм.  Стол поставляется в собранном виде. В упакованном виде изделие имеет габариты  1000х700х850 мм. </t>
  </si>
  <si>
    <t>СТТЧ-О-11/6</t>
  </si>
  <si>
    <t xml:space="preserve">Стол-тумба открытая без дверей со столешницей из нержавеющей стали марки AISI 430 толщиной 0,8мм. Столешница усилена подложкой из фанеры толщиной 16 мм.  Сплошная полка и из нержавеющей стали марки AISI 430 толщиной 0,8мм.  Регулируемые опоры. У стола имеется съёмный борт из нержавеющей стали марки AISI 430 толщиной 0,8мм.  Стол поставляется в собранном виде. В упакованном виде изделие имеет габариты  1100х600х850 мм. </t>
  </si>
  <si>
    <t>СТТЧ-О-11/7</t>
  </si>
  <si>
    <t xml:space="preserve">Стол-тумба открытая без дверей со столешницей из нержавеющей стали марки AISI 430 толщиной 0,8мм. Столешница усилена подложкой из фанеры толщиной 16 мм.  Сплошная полка и из нержавеющей стали марки AISI 430 толщиной 0,8мм.  Регулируемые опоры. У стола имеется съёмный борт из нержавеющей стали марки AISI 430 толщиной 0,8мм.  Стол поставляется в собранном виде. В упакованном виде изделие имеет габариты  1100х700х850 мм. </t>
  </si>
  <si>
    <t>СТТЧ-О-12/6</t>
  </si>
  <si>
    <t xml:space="preserve">Стол-тумба открытая без дверей со столешницей из нержавеющей стали марки AISI 430 толщиной 0,8мм. Столешница усилена подложкой из фанеры толщиной 16 мм.  Сплошная полка и из нержавеющей стали марки AISI 430 толщиной 0,8мм.  Регулируемые опоры. У стола имеется съёмный борт из нержавеющей стали марки AISI 430 толщиной 0,8мм.  Стол поставляется в собранном виде. В упакованном виде изделие имеет габариты  1200х600х850 мм. </t>
  </si>
  <si>
    <t>СТТЧ-О-12/7</t>
  </si>
  <si>
    <t xml:space="preserve">Стол-тумба открытая без дверей со столешницей из нержавеющей стали марки AISI 430 толщиной 0,8мм. Столешница усилена подложкой из фанеры толщиной 16 мм.  Сплошная полка и из нержавеющей стали марки AISI 430 толщиной 0,8мм.  Регулируемые опоры. У стола имеется съёмный борт из нержавеющей стали марки AISI 430 толщиной 0,8мм.  Стол поставляется в собранном виде. В упакованном виде изделие имеет габариты  1200х700х850 мм. </t>
  </si>
  <si>
    <t>СТТЧ-О-13/6</t>
  </si>
  <si>
    <t xml:space="preserve">Стол-тумба открытая без дверей со столешницей из нержавеющей стали марки AISI 430 толщиной 0,8мм. Столешница усилена подложкой из фанеры толщиной 16 мм.  Сплошная полка и из нержавеющей стали марки AISI 430 толщиной 0,8мм.  Регулируемые опоры. У стола имеется съёмный борт из нержавеющей стали марки AISI 430 толщиной 0,8мм.  Стол поставляется в собранном виде. В упакованном виде изделие имеет габариты  1300х600х850 мм. </t>
  </si>
  <si>
    <t>СТТЧ-О-13/7</t>
  </si>
  <si>
    <t xml:space="preserve">Стол-тумба открытая без дверей со столешницей из нержавеющей стали марки AISI 430 толщиной 0,8мм. Столешница усилена подложкой из фанеры толщиной 16 мм.  Сплошная полка и из нержавеющей стали марки AISI 430 толщиной 0,8мм.  Регулируемые опоры. У стола имеется съёмный борт из нержавеющей стали марки AISI 430 толщиной 0,8мм.  Стол поставляется в собранном виде. В упакованном виде изделие имеет габариты  1300х700х850 мм. </t>
  </si>
  <si>
    <t>СТТЧ-О-14/6</t>
  </si>
  <si>
    <t xml:space="preserve">Стол-тумба открытая без дверей со столешницей из нержавеющей стали марки AISI 430 толщиной 0,8мм. Столешница усилена подложкой из фанеры толщиной 16 мм.  Сплошная полка и из нержавеющей стали марки AISI 430 толщиной 0,8мм.  Регулируемые опоры. У стола имеется съёмный борт из нержавеющей стали марки AISI 430 толщиной 0,8мм.  Стол поставляется в собранном виде. В упакованном виде изделие имеет габариты  1400х600х850 мм. </t>
  </si>
  <si>
    <t>СТТЧ-О-14/7</t>
  </si>
  <si>
    <t xml:space="preserve">Стол-тумба открытая без дверей со столешницей из нержавеющей стали марки AISI 430 толщиной 0,8мм. Столешница усилена подложкой из фанеры толщиной 16 мм.  Сплошная полка и из нержавеющей стали марки AISI 430 толщиной 0,8мм.  Регулируемые опоры. У стола имеется съёмный борт из нержавеющей стали марки AISI 430 толщиной 0,8мм.  Стол поставляется в собранном виде. В упакованном виде изделие имеет габариты  1400х700х850 мм. </t>
  </si>
  <si>
    <t>СТТЧ-О-15/6</t>
  </si>
  <si>
    <t xml:space="preserve">Стол-тумба открытая без дверей со столешницей из нержавеющей стали марки AISI 430 толщиной 0,8мм. Столешница усилена подложкой из фанеры толщиной 16 мм.  Сплошная полка и из нержавеющей стали марки AISI 430 толщиной 0,8мм.  Регулируемые опоры. У стола имеется съёмный борт из нержавеющей стали марки AISI 430 толщиной 0,8мм.  Стол поставляется в собранном виде. В упакованном виде изделие имеет габариты  1500х600х850 мм. </t>
  </si>
  <si>
    <t>СТТЧ-О-15/7</t>
  </si>
  <si>
    <t xml:space="preserve">Стол-тумба открытая без дверей со столешницей из нержавеющей стали марки AISI 430 толщиной 0,8мм. Столешница усилена подложкой из фанеры толщиной 16 мм.  Сплошная полка и из нержавеющей стали марки AISI 430 толщиной 0,8мм.  Регулируемые опоры. У стола имеется съёмный борт из нержавеющей стали марки AISI 430 толщиной 0,8мм.  Стол поставляется в собранном виде. В упакованном виде изделие имеет габариты  1500х700х850 мм. </t>
  </si>
  <si>
    <t>СТТЧ-О-16/6</t>
  </si>
  <si>
    <t xml:space="preserve">Стол-тумба открытая без дверей со столешницей из нержавеющей стали марки AISI 430 толщиной 0,8мм. Столешница усилена подложкой из фанеры толщиной 16 мм.  Сплошная полка и из нержавеющей стали марки AISI 430 толщиной 0,8мм.  Регулируемые опоры. У стола имеется съёмный борт из нержавеющей стали марки AISI 430 толщиной 0,8мм.  Стол поставляется в собранном виде. В упакованном виде изделие имеет габариты  1600х600х850 мм. </t>
  </si>
  <si>
    <t>СТТЧ-О-16/7</t>
  </si>
  <si>
    <t xml:space="preserve">Стол-тумба открытая без дверей со столешницей из нержавеющей стали марки AISI 430 толщиной 0,8мм. Столешница усилена подложкой из фанеры толщиной 16 мм.  Сплошная полка и из нержавеющей стали марки AISI 430 толщиной 0,8мм.  Регулируемые опоры. У стола имеется съёмный борт из нержавеющей стали марки AISI 430 толщиной 0,8мм.  Стол поставляется в собранном виде. В упакованном виде изделие имеет габариты  1600х700х850 мм. </t>
  </si>
  <si>
    <t>СТТЧ-О-17/6</t>
  </si>
  <si>
    <t xml:space="preserve">Стол-тумба открытая без дверей со столешницей из нержавеющей стали марки AISI 430 толщиной 0,8мм. Столешница усилена подложкой из фанеры толщиной 16 мм.  Сплошная полка и из нержавеющей стали марки AISI 430 толщиной 0,8мм.  Регулируемые опоры. У стола имеется съёмный борт из нержавеющей стали марки AISI 430 толщиной 0,8мм.  Стол поставляется в собранном виде. В упакованном виде изделие имеет габариты  1700х600х850 мм. </t>
  </si>
  <si>
    <t>СТТЧ-О-17/7</t>
  </si>
  <si>
    <t xml:space="preserve">Стол-тумба открытая без дверей со столешницей из нержавеющей стали марки AISI 430 толщиной 0,8мм. Столешница усилена подложкой из фанеры толщиной 16 мм.  Сплошная полка и из нержавеющей стали марки AISI 430 толщиной 0,8мм.  Регулируемые опоры. У стола имеется съёмный борт из нержавеющей стали марки AISI 430 толщиной 0,8мм.  Стол поставляется в собранном виде. В упакованном виде изделие имеет габариты  1700х700х850 мм. </t>
  </si>
  <si>
    <t>СТТЧ-О-18/6</t>
  </si>
  <si>
    <t xml:space="preserve">Стол-тумба открытая без дверей со столешницей из нержавеющей стали марки AISI 430 толщиной 0,8мм. Столешница усилена подложкой из фанеры толщиной 16 мм.  Сплошная полка и из нержавеющей стали марки AISI 430 толщиной 0,8мм.  Регулируемые опоры. У стола имеется съёмный борт из нержавеющей стали марки AISI 430 толщиной 0,8мм.  Стол поставляется в собранном виде. В упакованном виде изделие имеет габариты  1800х600х850 мм. </t>
  </si>
  <si>
    <t>СТТЧ-О-18/7</t>
  </si>
  <si>
    <t xml:space="preserve">Стол-тумба открытая без дверей со столешницей из нержавеющей стали марки AISI 430 толщиной 0,8мм. Столешница усилена подложкой из фанеры толщиной 16 мм.  Сплошная полка и из нержавеющей стали марки AISI 430 толщиной 0,8мм.  Регулируемые опоры. У стола имеется съёмный борт из нержавеющей стали марки AISI 430 толщиной 0,8мм.  Стол поставляется в собранном виде. В упакованном виде изделие имеет габариты  1800х700х850 мм. </t>
  </si>
  <si>
    <t>Полки настенные открытые</t>
  </si>
  <si>
    <t>Позиция</t>
  </si>
  <si>
    <t>Полка-шкаф без дверей</t>
  </si>
  <si>
    <t>ПШЧ-О-6/3/6</t>
  </si>
  <si>
    <t>ПШЧ-О-6/4/6</t>
  </si>
  <si>
    <t>ПШЧ-О-8/3/6</t>
  </si>
  <si>
    <t>ПШЧ-О-8/4/6</t>
  </si>
  <si>
    <t>ПШЧ-О-10/3/6</t>
  </si>
  <si>
    <t>ПШЧ-О-10/4/6</t>
  </si>
  <si>
    <t>ПШЧ-О-12/3/6</t>
  </si>
  <si>
    <t>ПШЧ-О-12/4/6</t>
  </si>
  <si>
    <t>ПШЧ-О-14/3/6</t>
  </si>
  <si>
    <t xml:space="preserve">Полка-шкаф </t>
  </si>
  <si>
    <t>ПШЧ-О-14/4/6</t>
  </si>
  <si>
    <t>600Х300Х600</t>
  </si>
  <si>
    <t xml:space="preserve">Полка шкаф  </t>
  </si>
  <si>
    <t xml:space="preserve">Полка настенная выполнена из из стали марки AISI 430 и толщиной 0,8 мм. Полка закрытая без дверей. В упакованном виде изделие имеет габариты 600х300х400 мм. </t>
  </si>
  <si>
    <t xml:space="preserve">Полка настенная выполнена из из стали марки AISI 430 и толщиной 0,8 мм. Полка закрытая без дверей. В упакованном виде изделие имеет габариты 600х400х600 мм. </t>
  </si>
  <si>
    <t xml:space="preserve">Полка настенная выполнена из из стали марки AISI 430 и толщиной 0,8 мм. Полка закрытая без дверей. В упакованном виде изделие имеет габариты 800х300х600 мм. </t>
  </si>
  <si>
    <t xml:space="preserve">Полка настенная выполнена из из стали марки AISI 430 и толщиной 0,8 мм. Полка закрытая без дверей. В упакованном виде изделие имеет габариты 800х400х600 мм. </t>
  </si>
  <si>
    <t xml:space="preserve">Полка настенная выполнена из из стали марки AISI 430 и толщиной 0,8 мм. Полка закрытая без дверей. В упакованном виде изделие имеет габариты 1000х300х600 мм. </t>
  </si>
  <si>
    <t xml:space="preserve">Полка настенная выполнена из из стали марки AISI 430 и толщиной 0,8 мм. Полка закрытая без дверей. В упакованном виде изделие имеет габариты 1000х400х600 мм. </t>
  </si>
  <si>
    <t xml:space="preserve">Полка настенная выполнена из из стали марки AISI 430 и толщиной 0,8 мм. Полка закрытая без дверей. В упакованном виде изделие имеет габариты 1200х300х600 мм. </t>
  </si>
  <si>
    <t xml:space="preserve">Полка настенная выполнена из из стали марки AISI 430 и толщиной 0,8 мм. Полка закрытая без дверей. В упакованном виде изделие имеет габариты 1200х400х600 мм. </t>
  </si>
  <si>
    <t xml:space="preserve">Полка настенная выполнена из из стали марки AISI 430 и толщиной 0,8 мм. Полка закрытая без дверей. В упакованном виде изделие имеет габариты 1400х300х600 мм. </t>
  </si>
  <si>
    <t xml:space="preserve">Полка настенная выполнена из из стали марки AISI 430 и толщиной 0,8 мм. Полка закрытая без дверей. В упакованном виде изделие имеет габариты 1400х400х600 мм. </t>
  </si>
  <si>
    <t>Полки настенные закрытые</t>
  </si>
  <si>
    <t>Полки настенные закрытые без дверей</t>
  </si>
  <si>
    <t xml:space="preserve">Полки настенные закрытые с дверцами </t>
  </si>
  <si>
    <t>Полка-шкаф двери-купе</t>
  </si>
  <si>
    <t>ПШЧ-К-6/3/6</t>
  </si>
  <si>
    <t>ПШЧ-К-6/4/6</t>
  </si>
  <si>
    <t>ПШЧ-К-8/3/6</t>
  </si>
  <si>
    <t>ПШЧ-К-8/4/6</t>
  </si>
  <si>
    <t>ПШЧ-К-10/3/6</t>
  </si>
  <si>
    <t>ПШЧ-К-10/4/6</t>
  </si>
  <si>
    <t>ПШЧ-К-12/3/6</t>
  </si>
  <si>
    <t>ПШЧ-К-12/4/6</t>
  </si>
  <si>
    <t>ПШЧ-К-14/3/6</t>
  </si>
  <si>
    <t>ПШЧ-К-14/4/6</t>
  </si>
  <si>
    <t>ПШЧ-К-15/3/6</t>
  </si>
  <si>
    <t>ПШЧ-К-15/4/6</t>
  </si>
  <si>
    <t xml:space="preserve">Полка настенная выполнена из из стали марки AISI 430 и толщиной 0,8 мм. Оснащена дверями-купе. В упакованном виде изделие имеет габариты 600х300х400 мм. </t>
  </si>
  <si>
    <t xml:space="preserve">Полка настенная выполнена из из стали марки AISI 430 и толщиной 0,8 мм. Оснащена дверями-купе. В упакованном виде изделие имеет габариты 600х400х600 мм. </t>
  </si>
  <si>
    <t xml:space="preserve">Полка настенная выполнена из из стали марки AISI 430 и толщиной 0,8 мм. Оснащена дверями-купе. В упакованном виде изделие имеет габариты 800х300х600 мм. </t>
  </si>
  <si>
    <t xml:space="preserve">Полка настенная выполнена из из стали марки AISI 430 и толщиной 0,8 мм. Оснащена дверями-купе. В упакованном виде изделие имеет габариты 800х400х600 мм. </t>
  </si>
  <si>
    <t xml:space="preserve">Полка настенная выполнена из из стали марки AISI 430 и толщиной 0,8 мм. Оснащена дверями-купе. В упакованном виде изделие имеет габариты 1000х300х600 мм. </t>
  </si>
  <si>
    <t xml:space="preserve">Полка настенная выполнена из из стали марки AISI 430 и толщиной 0,8 мм. Оснащена дверями-купе. В упакованном виде изделие имеет габариты 1000х400х600 мм. </t>
  </si>
  <si>
    <t xml:space="preserve">Полка настенная выполнена из из стали марки AISI 430 и толщиной 0,8 мм. Оснащена дверями-купе. В упакованном виде изделие имеет габариты 1200х300х600 мм. </t>
  </si>
  <si>
    <t xml:space="preserve">Полка настенная выполнена из из стали марки AISI 430 и толщиной 0,8 мм. Оснащена дверями-купе. В упакованном виде изделие имеет габариты 1200х400х600 мм. </t>
  </si>
  <si>
    <t xml:space="preserve">Полка настенная выполнена из из стали марки AISI 430 и толщиной 0,8 мм. Оснащена дверями-купе. В упакованном виде изделие имеет габариты 1400х300х600 мм. </t>
  </si>
  <si>
    <t xml:space="preserve">Полка настенная выполнена из из стали марки AISI 430 и толщиной 0,8 мм. Оснащена дверями-купе. В упакованном виде изделие имеет габариты 1400х400х600 мм. </t>
  </si>
  <si>
    <t xml:space="preserve">Полка настенная выполнена из из стали марки AISI 430 и толщиной 0,8 мм. Оснащена дверями-купе. В упакованном виде изделие имеет габариты 1500х300х600 мм. </t>
  </si>
  <si>
    <t xml:space="preserve">Полка настенная выполнена из из стали марки AISI 430 и толщиной 0,8 мм. Оснащена дверями-купе. В упакованном виде изделие имеет габариты 1500х400х600 мм. </t>
  </si>
  <si>
    <t>Полки закрытые распашные двери</t>
  </si>
  <si>
    <t>Полка-шкаф распашные двери</t>
  </si>
  <si>
    <t>ПШЧ-Р-6/3/6</t>
  </si>
  <si>
    <t>ПШЧ-Р-6/4/6</t>
  </si>
  <si>
    <t>ПШЧ-Р-8/4/6</t>
  </si>
  <si>
    <t>ПШЧ-Р-10/3/6</t>
  </si>
  <si>
    <t>ПШЧ-Р-10/4/6</t>
  </si>
  <si>
    <t>ПШЧ-Р-12/3/6</t>
  </si>
  <si>
    <t>ПШЧ-Р-12/4/6</t>
  </si>
  <si>
    <t>ПШЧ-Р-14/3/6</t>
  </si>
  <si>
    <t>ПШЧ-Р-14/4/6</t>
  </si>
  <si>
    <t>ПШЧ-Р-15/3/6</t>
  </si>
  <si>
    <t>ПШЧ-Р-15/4/6</t>
  </si>
  <si>
    <t xml:space="preserve">Полка настенная выполнена из из стали марки AISI 430 и толщиной 0,8 мм. Оснащена распашные дверями. В упакованном виде изделие имеет габариты 600х300х600 мм. </t>
  </si>
  <si>
    <t xml:space="preserve">Полка настенная выполнена из из стали марки AISI 430 и толщиной 0,8 мм. Оснащена распашные дверями. В упакованном виде изделие имеет габариты 600х400х600 мм. </t>
  </si>
  <si>
    <t xml:space="preserve">Полка настенная выполнена из из стали марки AISI 430 и толщиной 0,8 мм. Оснащена распашные дверями. В упакованном виде изделие имеет габариты 800х300х600 мм. </t>
  </si>
  <si>
    <t xml:space="preserve">Полка настенная выполнена из из стали марки AISI 430 и толщиной 0,8 мм. Оснащена распашные дверями. В упакованном виде изделие имеет габариты 800х400х600 мм. </t>
  </si>
  <si>
    <t xml:space="preserve">Полка настенная выполнена из из стали марки AISI 430 и толщиной 0,8 мм. Оснащена распашные дверями. В упакованном виде изделие имеет габариты 1000х300х600 мм. </t>
  </si>
  <si>
    <t xml:space="preserve">Полка настенная выполнена из из стали марки AISI 430 и толщиной 0,8 мм. Оснащена распашные дверями. В упакованном виде изделие имеет габариты 1000х400х600 мм. </t>
  </si>
  <si>
    <t xml:space="preserve">Полка настенная выполнена из из стали марки AISI 430 и толщиной 0,8 мм. Оснащена распашные дверями. В упакованном виде изделие имеет габариты 1200х300х600 мм. </t>
  </si>
  <si>
    <t xml:space="preserve">Полка настенная выполнена из из стали марки AISI 430 и толщиной 0,8 мм. Оснащена распашные дверями. В упакованном виде изделие имеет габариты 1200х400х600 мм. </t>
  </si>
  <si>
    <t xml:space="preserve">Полка настенная выполнена из из стали марки AISI 430 и толщиной 0,8 мм. Оснащена распашные дверями. В упакованном виде изделие имеет габариты 1400х300х600 мм. </t>
  </si>
  <si>
    <t xml:space="preserve">Полка настенная выполнена из из стали марки AISI 430 и толщиной 0,8 мм. Оснащена распашные дверями. В упакованном виде изделие имеет габариты 1400х400х600 мм. </t>
  </si>
  <si>
    <t xml:space="preserve">Полка настенная выполнена из из стали марки AISI 430 и толщиной 0,8 мм. Оснащена распашные дверями. В упакованном виде изделие имеет габариты 1500х300х600 мм. </t>
  </si>
  <si>
    <t xml:space="preserve">Полка настенная выполнена из из стали марки AISI 430 и толщиной 0,8 мм. Оснащена распашные дверями. В упакованном виде изделие имеет габариты 1500х400х600 мм. </t>
  </si>
  <si>
    <t>RRP*,  руб. с НДС</t>
  </si>
  <si>
    <t>Кол-во направляющих</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</si>
</sst>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_-* #,##0.00\ _₽_-;\-* #,##0.00\ _₽_-;_-* &quot;-&quot;??\ _₽_-;_-@_-"/>
    <numFmt numFmtId="165" formatCode="_-* #,##0\ _₽_-;\-* #,##0\ _₽_-;_-* &quot;-&quot;??\ _₽_-;_-@_-"/>
    <numFmt numFmtId="166" formatCode="#,##0\ _₽"/>
  </numFmts>
  <fonts count="34" x14ac:knownFonts="1">
    <font>
      <sz val="11"/>
      <color theme="1"/>
      <name val="Calibri"/>
      <family val="2"/>
      <charset val="204"/>
      <scheme val="minor"/>
    </font>
    <font>
      <sz val="8"/>
      <name val="Arial"/>
      <family val="2"/>
    </font>
    <font>
      <sz val="11"/>
      <color theme="0"/>
      <name val="Calibri"/>
      <family val="2"/>
      <charset val="204"/>
      <scheme val="minor"/>
    </font>
    <font>
      <sz val="11"/>
      <color theme="1"/>
      <name val="Calibri"/>
      <family val="2"/>
      <charset val="204"/>
      <scheme val="minor"/>
    </font>
    <font>
      <sz val="12"/>
      <name val="Times New Roman"/>
      <family val="1"/>
      <charset val="204"/>
    </font>
    <font>
      <sz val="8"/>
      <name val="Calibri"/>
      <family val="2"/>
      <charset val="204"/>
      <scheme val="minor"/>
    </font>
    <font>
      <sz val="12"/>
      <name val="Calibri"/>
      <family val="2"/>
      <charset val="204"/>
      <scheme val="minor"/>
    </font>
    <font>
      <b/>
      <sz val="12"/>
      <name val="Calibri"/>
      <family val="2"/>
      <charset val="204"/>
      <scheme val="minor"/>
    </font>
    <font>
      <b/>
      <sz val="16"/>
      <name val="Calibri"/>
      <family val="2"/>
      <charset val="204"/>
      <scheme val="minor"/>
    </font>
    <font>
      <sz val="9"/>
      <color theme="1"/>
      <name val="Calibri"/>
      <family val="2"/>
      <charset val="204"/>
      <scheme val="minor"/>
    </font>
    <font>
      <sz val="12"/>
      <name val="Calibri"/>
      <family val="2"/>
      <charset val="204"/>
      <scheme val="minor"/>
    </font>
    <font>
      <b/>
      <sz val="12"/>
      <color theme="1"/>
      <name val="Calibri"/>
      <family val="2"/>
      <charset val="204"/>
      <scheme val="minor"/>
    </font>
    <font>
      <sz val="12"/>
      <color theme="1"/>
      <name val="Calibri"/>
      <family val="2"/>
      <charset val="204"/>
      <scheme val="minor"/>
    </font>
    <font>
      <sz val="12"/>
      <name val="Calibri"/>
      <family val="2"/>
      <scheme val="minor"/>
    </font>
    <font>
      <b/>
      <sz val="11"/>
      <name val="Calibri"/>
      <family val="2"/>
      <charset val="204"/>
      <scheme val="minor"/>
    </font>
    <font>
      <sz val="11"/>
      <name val="Calibri"/>
      <family val="2"/>
      <charset val="204"/>
      <scheme val="minor"/>
    </font>
    <font>
      <sz val="12"/>
      <name val="Calibri"/>
      <family val="2"/>
      <charset val="204"/>
      <scheme val="minor"/>
    </font>
    <font>
      <i/>
      <sz val="11"/>
      <color rgb="FF7F7F7F"/>
      <name val="Calibri"/>
      <family val="2"/>
      <charset val="204"/>
      <scheme val="minor"/>
    </font>
    <font>
      <b/>
      <sz val="11"/>
      <color theme="1"/>
      <name val="Calibri"/>
      <family val="2"/>
      <charset val="204"/>
      <scheme val="minor"/>
    </font>
    <font>
      <u/>
      <sz val="11"/>
      <color theme="10"/>
      <name val="Calibri"/>
      <family val="2"/>
      <charset val="204"/>
      <scheme val="minor"/>
    </font>
    <font>
      <sz val="18"/>
      <color theme="1"/>
      <name val="Calibri"/>
      <family val="2"/>
      <charset val="204"/>
      <scheme val="minor"/>
    </font>
    <font>
      <u/>
      <sz val="18"/>
      <color theme="10"/>
      <name val="Calibri"/>
      <family val="2"/>
      <charset val="204"/>
      <scheme val="minor"/>
    </font>
    <font>
      <b/>
      <sz val="18"/>
      <color theme="1"/>
      <name val="Calibri"/>
      <family val="2"/>
      <charset val="204"/>
      <scheme val="minor"/>
    </font>
    <font>
      <b/>
      <sz val="18"/>
      <color rgb="FFC00000"/>
      <name val="Calibri"/>
      <family val="2"/>
      <charset val="204"/>
      <scheme val="minor"/>
    </font>
    <font>
      <b/>
      <sz val="8"/>
      <name val="Tahoma"/>
      <family val="2"/>
      <charset val="204"/>
    </font>
    <font>
      <b/>
      <sz val="8"/>
      <color theme="1"/>
      <name val="Tahoma"/>
      <family val="2"/>
      <charset val="204"/>
    </font>
    <font>
      <b/>
      <sz val="16"/>
      <color theme="1"/>
      <name val="Calibri"/>
      <family val="2"/>
      <charset val="204"/>
      <scheme val="minor"/>
    </font>
    <font>
      <sz val="11"/>
      <color theme="1"/>
      <name val="Calibri"/>
      <family val="2"/>
      <scheme val="minor"/>
    </font>
    <font>
      <b/>
      <sz val="11"/>
      <name val="Calibri"/>
      <family val="2"/>
      <scheme val="minor"/>
    </font>
    <font>
      <sz val="11"/>
      <name val="Calibri"/>
      <family val="2"/>
      <scheme val="minor"/>
    </font>
    <font>
      <sz val="11"/>
      <name val="Times New Roman"/>
      <family val="1"/>
      <charset val="204"/>
    </font>
    <font>
      <b/>
      <sz val="12"/>
      <name val="Calibri"/>
      <family val="2"/>
      <scheme val="minor"/>
    </font>
    <font>
      <b/>
      <sz val="16"/>
      <name val="Calibri"/>
      <family val="2"/>
      <scheme val="minor"/>
    </font>
    <font>
      <b/>
      <sz val="12"/>
      <color theme="1"/>
      <name val="Calibri"/>
      <family val="2"/>
      <scheme val="minor"/>
    </font>
  </fonts>
  <fills count="6">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theme="4" tint="0.79998168889431442"/>
        <bgColor indexed="64"/>
      </patternFill>
    </fill>
    <fill>
      <patternFill patternType="solid">
        <fgColor theme="4" tint="0.79998168889431442"/>
        <bgColor theme="5"/>
      </patternFill>
    </fill>
  </fills>
  <borders count="17">
    <border>
      <left/>
      <right/>
      <top/>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bottom style="thin">
        <color indexed="64"/>
      </bottom>
      <diagonal/>
    </border>
    <border>
      <left style="medium">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s>
  <cellStyleXfs count="8">
    <xf numFmtId="0" fontId="0" fillId="0" borderId="0"/>
    <xf numFmtId="0" fontId="1" fillId="0" borderId="0"/>
    <xf numFmtId="0" fontId="1" fillId="0" borderId="0"/>
    <xf numFmtId="0" fontId="1" fillId="0" borderId="0"/>
    <xf numFmtId="164" fontId="3" fillId="0" borderId="0" applyFont="0" applyFill="0" applyBorder="0" applyAlignment="0" applyProtection="0"/>
    <xf numFmtId="0" fontId="17" fillId="0" borderId="0" applyNumberFormat="0" applyFill="0" applyBorder="0" applyAlignment="0" applyProtection="0"/>
    <xf numFmtId="0" fontId="19" fillId="0" borderId="0" applyNumberFormat="0" applyFill="0" applyBorder="0" applyAlignment="0" applyProtection="0"/>
    <xf numFmtId="0" fontId="1" fillId="0" borderId="0"/>
  </cellStyleXfs>
  <cellXfs count="195">
    <xf numFmtId="0" fontId="0" fillId="0" borderId="0" xfId="0"/>
    <xf numFmtId="0" fontId="2" fillId="0" borderId="0" xfId="0" applyFont="1"/>
    <xf numFmtId="0" fontId="9" fillId="0" borderId="0" xfId="0" applyFont="1"/>
    <xf numFmtId="0" fontId="6" fillId="3" borderId="1" xfId="2" applyNumberFormat="1" applyFont="1" applyFill="1" applyBorder="1" applyAlignment="1">
      <alignment horizontal="left" vertical="center"/>
    </xf>
    <xf numFmtId="0" fontId="0" fillId="0" borderId="1" xfId="0" applyFont="1" applyBorder="1" applyAlignment="1">
      <alignment horizontal="center" vertical="center"/>
    </xf>
    <xf numFmtId="0" fontId="7" fillId="0" borderId="0" xfId="0" applyFont="1" applyFill="1" applyBorder="1" applyAlignment="1">
      <alignment horizontal="center" vertical="center"/>
    </xf>
    <xf numFmtId="0" fontId="8" fillId="0" borderId="0" xfId="0" applyFont="1" applyFill="1" applyBorder="1" applyAlignment="1">
      <alignment horizontal="center" vertical="center"/>
    </xf>
    <xf numFmtId="0" fontId="4" fillId="0" borderId="0" xfId="0" applyFont="1" applyBorder="1" applyAlignment="1">
      <alignment horizontal="center" vertical="center"/>
    </xf>
    <xf numFmtId="0" fontId="0" fillId="0" borderId="0" xfId="0" applyAlignment="1">
      <alignment horizontal="center" vertical="center"/>
    </xf>
    <xf numFmtId="0" fontId="6" fillId="0" borderId="1" xfId="2" applyNumberFormat="1" applyFont="1" applyFill="1" applyBorder="1" applyAlignment="1">
      <alignment horizontal="center" vertical="center"/>
    </xf>
    <xf numFmtId="0" fontId="0" fillId="0" borderId="1" xfId="0" applyFont="1" applyBorder="1" applyAlignment="1">
      <alignment vertical="center"/>
    </xf>
    <xf numFmtId="0" fontId="15" fillId="0" borderId="1" xfId="0" applyFont="1" applyBorder="1" applyAlignment="1">
      <alignment vertical="center" wrapText="1"/>
    </xf>
    <xf numFmtId="0" fontId="12" fillId="0" borderId="1" xfId="0" applyFont="1" applyBorder="1" applyAlignment="1">
      <alignment horizontal="center" vertical="center"/>
    </xf>
    <xf numFmtId="0" fontId="12" fillId="0" borderId="1" xfId="0" applyNumberFormat="1" applyFont="1" applyBorder="1" applyAlignment="1">
      <alignment horizontal="center" vertical="center"/>
    </xf>
    <xf numFmtId="0" fontId="12" fillId="0" borderId="1" xfId="0" applyFont="1" applyBorder="1" applyAlignment="1">
      <alignment vertical="center"/>
    </xf>
    <xf numFmtId="0" fontId="12" fillId="0" borderId="1" xfId="0" applyFont="1" applyBorder="1" applyAlignment="1">
      <alignment vertical="top" wrapText="1"/>
    </xf>
    <xf numFmtId="0" fontId="16" fillId="0" borderId="1" xfId="0" applyFont="1" applyFill="1" applyBorder="1" applyAlignment="1">
      <alignment horizontal="left" vertical="center" wrapText="1"/>
    </xf>
    <xf numFmtId="0" fontId="6" fillId="3" borderId="1" xfId="0" applyNumberFormat="1" applyFont="1" applyFill="1" applyBorder="1" applyAlignment="1">
      <alignment horizontal="left" vertical="center"/>
    </xf>
    <xf numFmtId="0" fontId="6" fillId="0" borderId="1" xfId="0" applyFont="1" applyFill="1" applyBorder="1" applyAlignment="1">
      <alignment horizontal="left" vertical="center" wrapText="1"/>
    </xf>
    <xf numFmtId="0" fontId="6" fillId="0" borderId="1" xfId="0" applyFont="1" applyFill="1" applyBorder="1" applyAlignment="1">
      <alignment horizontal="center" vertical="center"/>
    </xf>
    <xf numFmtId="14" fontId="11" fillId="0" borderId="0" xfId="0" applyNumberFormat="1" applyFont="1" applyAlignment="1">
      <alignment horizontal="center"/>
    </xf>
    <xf numFmtId="0" fontId="0" fillId="0" borderId="1" xfId="0" applyBorder="1" applyAlignment="1">
      <alignment horizontal="center" vertical="center" wrapText="1"/>
    </xf>
    <xf numFmtId="166" fontId="6" fillId="0" borderId="1" xfId="0" applyNumberFormat="1" applyFont="1" applyBorder="1" applyAlignment="1">
      <alignment horizontal="left" wrapText="1"/>
    </xf>
    <xf numFmtId="166" fontId="6" fillId="0" borderId="8" xfId="0" applyNumberFormat="1" applyFont="1" applyBorder="1" applyAlignment="1">
      <alignment horizontal="left" wrapText="1"/>
    </xf>
    <xf numFmtId="166" fontId="6" fillId="0" borderId="9" xfId="0" applyNumberFormat="1" applyFont="1" applyBorder="1" applyAlignment="1">
      <alignment horizontal="center" vertical="center"/>
    </xf>
    <xf numFmtId="166" fontId="6" fillId="0" borderId="6" xfId="0" applyNumberFormat="1" applyFont="1" applyBorder="1" applyAlignment="1">
      <alignment horizontal="center" vertical="center"/>
    </xf>
    <xf numFmtId="0" fontId="15" fillId="0" borderId="0" xfId="0" applyFont="1"/>
    <xf numFmtId="3" fontId="0" fillId="0" borderId="1" xfId="0" applyNumberFormat="1" applyBorder="1" applyAlignment="1">
      <alignment horizontal="center" vertical="center"/>
    </xf>
    <xf numFmtId="3" fontId="12" fillId="0" borderId="1" xfId="0" applyNumberFormat="1" applyFont="1" applyBorder="1" applyAlignment="1">
      <alignment horizontal="center" vertical="center"/>
    </xf>
    <xf numFmtId="0" fontId="20" fillId="0" borderId="0" xfId="0" applyFont="1"/>
    <xf numFmtId="0" fontId="22" fillId="0" borderId="11" xfId="0" applyFont="1" applyBorder="1" applyAlignment="1">
      <alignment horizontal="center" vertical="center"/>
    </xf>
    <xf numFmtId="0" fontId="22" fillId="0" borderId="0" xfId="0" applyFont="1"/>
    <xf numFmtId="0" fontId="0" fillId="0" borderId="0" xfId="0" applyAlignment="1">
      <alignment wrapText="1"/>
    </xf>
    <xf numFmtId="0" fontId="12" fillId="0" borderId="1" xfId="0" applyFont="1" applyBorder="1" applyAlignment="1">
      <alignment horizontal="center" vertical="center" wrapText="1"/>
    </xf>
    <xf numFmtId="2" fontId="12" fillId="0" borderId="1" xfId="0" applyNumberFormat="1" applyFont="1" applyBorder="1" applyAlignment="1">
      <alignment horizontal="center" vertical="center" wrapText="1"/>
    </xf>
    <xf numFmtId="0" fontId="24" fillId="0" borderId="0" xfId="7" applyFont="1" applyAlignment="1">
      <alignment vertical="top"/>
    </xf>
    <xf numFmtId="0" fontId="25" fillId="0" borderId="0" xfId="0" applyFont="1" applyAlignment="1">
      <alignment vertical="top" wrapText="1"/>
    </xf>
    <xf numFmtId="0" fontId="26" fillId="0" borderId="0" xfId="0" applyFont="1" applyAlignment="1">
      <alignment wrapText="1"/>
    </xf>
    <xf numFmtId="0" fontId="0" fillId="0" borderId="0" xfId="0" applyAlignment="1"/>
    <xf numFmtId="0" fontId="23" fillId="0" borderId="12" xfId="0" applyFont="1" applyBorder="1" applyAlignment="1">
      <alignment horizontal="center" vertical="center"/>
    </xf>
    <xf numFmtId="0" fontId="23" fillId="0" borderId="13" xfId="0" applyFont="1" applyBorder="1" applyAlignment="1">
      <alignment horizontal="center" vertical="center"/>
    </xf>
    <xf numFmtId="0" fontId="0" fillId="0" borderId="1" xfId="0" applyFont="1" applyBorder="1" applyAlignment="1">
      <alignment horizontal="center" vertical="center" wrapText="1"/>
    </xf>
    <xf numFmtId="14" fontId="11" fillId="0" borderId="0" xfId="0" applyNumberFormat="1" applyFont="1" applyAlignment="1">
      <alignment horizontal="center" vertical="center"/>
    </xf>
    <xf numFmtId="0" fontId="12" fillId="0" borderId="0" xfId="0" applyFont="1" applyAlignment="1">
      <alignment horizontal="center" vertical="center"/>
    </xf>
    <xf numFmtId="166" fontId="12" fillId="0" borderId="1" xfId="0" applyNumberFormat="1" applyFont="1" applyBorder="1" applyAlignment="1">
      <alignment horizontal="center" vertical="center"/>
    </xf>
    <xf numFmtId="3" fontId="0" fillId="0" borderId="1" xfId="0" applyNumberFormat="1" applyBorder="1" applyAlignment="1">
      <alignment horizontal="center" vertical="center" wrapText="1"/>
    </xf>
    <xf numFmtId="165" fontId="6" fillId="0" borderId="6" xfId="4" applyNumberFormat="1" applyFont="1" applyFill="1" applyBorder="1" applyAlignment="1">
      <alignment horizontal="center" vertical="center" wrapText="1"/>
    </xf>
    <xf numFmtId="49" fontId="7" fillId="0" borderId="0" xfId="0" applyNumberFormat="1" applyFont="1" applyFill="1" applyBorder="1" applyAlignment="1">
      <alignment horizontal="center" vertical="center"/>
    </xf>
    <xf numFmtId="49" fontId="11" fillId="0" borderId="0" xfId="0" applyNumberFormat="1" applyFont="1" applyAlignment="1">
      <alignment horizontal="center" vertical="center"/>
    </xf>
    <xf numFmtId="0" fontId="12" fillId="0" borderId="0" xfId="0" applyFont="1" applyFill="1" applyBorder="1" applyAlignment="1">
      <alignment horizontal="center" vertical="center"/>
    </xf>
    <xf numFmtId="49" fontId="12" fillId="0" borderId="0" xfId="0" applyNumberFormat="1" applyFont="1" applyAlignment="1">
      <alignment horizontal="center" vertical="center"/>
    </xf>
    <xf numFmtId="0" fontId="6" fillId="0" borderId="0" xfId="0" applyFont="1" applyBorder="1" applyAlignment="1">
      <alignment horizontal="center" vertical="center"/>
    </xf>
    <xf numFmtId="0" fontId="6" fillId="0" borderId="0" xfId="0" applyFont="1" applyFill="1" applyBorder="1" applyAlignment="1">
      <alignment horizontal="center" vertical="center" wrapText="1"/>
    </xf>
    <xf numFmtId="0" fontId="12" fillId="0" borderId="0" xfId="0" applyFont="1"/>
    <xf numFmtId="0" fontId="22" fillId="0" borderId="0" xfId="0" applyFont="1" applyAlignment="1">
      <alignment horizontal="left"/>
    </xf>
    <xf numFmtId="0" fontId="12" fillId="0" borderId="0" xfId="0" applyFont="1" applyAlignment="1">
      <alignment horizontal="center" vertical="center"/>
    </xf>
    <xf numFmtId="165" fontId="12" fillId="0" borderId="1" xfId="0" applyNumberFormat="1" applyFont="1" applyBorder="1" applyAlignment="1">
      <alignment horizontal="center" vertical="center"/>
    </xf>
    <xf numFmtId="0" fontId="0" fillId="0" borderId="0" xfId="0" applyFont="1" applyAlignment="1">
      <alignment horizontal="center" vertical="center"/>
    </xf>
    <xf numFmtId="0" fontId="14" fillId="0" borderId="0" xfId="0" applyFont="1" applyFill="1" applyBorder="1" applyAlignment="1">
      <alignment horizontal="center" vertical="center"/>
    </xf>
    <xf numFmtId="14" fontId="18" fillId="0" borderId="0" xfId="0" applyNumberFormat="1" applyFont="1" applyAlignment="1">
      <alignment horizontal="center"/>
    </xf>
    <xf numFmtId="0" fontId="0" fillId="0" borderId="0" xfId="0" applyAlignment="1">
      <alignment horizontal="center"/>
    </xf>
    <xf numFmtId="0" fontId="12" fillId="0" borderId="0" xfId="0" applyFont="1" applyAlignment="1">
      <alignment horizontal="center" vertical="center"/>
    </xf>
    <xf numFmtId="0" fontId="21" fillId="0" borderId="0" xfId="6" applyFont="1"/>
    <xf numFmtId="0" fontId="21" fillId="0" borderId="0" xfId="6" applyFont="1" applyAlignment="1"/>
    <xf numFmtId="0" fontId="0" fillId="0" borderId="0" xfId="0" applyFont="1"/>
    <xf numFmtId="165" fontId="0" fillId="0" borderId="0" xfId="0" applyNumberFormat="1" applyFont="1" applyAlignment="1">
      <alignment horizontal="center" vertical="center"/>
    </xf>
    <xf numFmtId="0" fontId="0" fillId="0" borderId="6" xfId="0" applyFont="1" applyBorder="1" applyAlignment="1">
      <alignment horizontal="center" vertical="center"/>
    </xf>
    <xf numFmtId="3" fontId="0" fillId="0" borderId="1" xfId="0" applyNumberFormat="1" applyFont="1" applyBorder="1" applyAlignment="1">
      <alignment horizontal="center" vertical="center"/>
    </xf>
    <xf numFmtId="3" fontId="0" fillId="0" borderId="5" xfId="0" applyNumberFormat="1" applyFont="1" applyBorder="1" applyAlignment="1">
      <alignment horizontal="center" vertical="center"/>
    </xf>
    <xf numFmtId="0" fontId="0" fillId="0" borderId="1" xfId="0" applyFont="1" applyBorder="1" applyAlignment="1">
      <alignment horizontal="left" vertical="center"/>
    </xf>
    <xf numFmtId="0" fontId="0" fillId="0" borderId="0" xfId="0" applyFont="1" applyAlignment="1">
      <alignment vertical="center"/>
    </xf>
    <xf numFmtId="0" fontId="14" fillId="0" borderId="0" xfId="0" applyFont="1" applyFill="1" applyBorder="1" applyAlignment="1">
      <alignment vertical="center"/>
    </xf>
    <xf numFmtId="0" fontId="0" fillId="0" borderId="1" xfId="0" applyFont="1" applyBorder="1" applyAlignment="1">
      <alignment vertical="center" wrapText="1"/>
    </xf>
    <xf numFmtId="0" fontId="12" fillId="0" borderId="0" xfId="0" applyFont="1" applyAlignment="1">
      <alignment horizontal="left" vertical="center"/>
    </xf>
    <xf numFmtId="166" fontId="6" fillId="0" borderId="8" xfId="0" applyNumberFormat="1" applyFont="1" applyBorder="1" applyAlignment="1">
      <alignment horizontal="left" vertical="center" wrapText="1"/>
    </xf>
    <xf numFmtId="0" fontId="7" fillId="0" borderId="0" xfId="0" applyFont="1" applyAlignment="1">
      <alignment horizontal="right"/>
    </xf>
    <xf numFmtId="0" fontId="6" fillId="0" borderId="1" xfId="2" applyFont="1" applyBorder="1" applyAlignment="1">
      <alignment horizontal="center" vertical="center"/>
    </xf>
    <xf numFmtId="166" fontId="6" fillId="0" borderId="1" xfId="0" applyNumberFormat="1" applyFont="1" applyBorder="1" applyAlignment="1">
      <alignment horizontal="center" vertical="center"/>
    </xf>
    <xf numFmtId="166" fontId="6" fillId="0" borderId="1" xfId="0" applyNumberFormat="1" applyFont="1" applyBorder="1" applyAlignment="1">
      <alignment horizontal="left" vertical="center" wrapText="1"/>
    </xf>
    <xf numFmtId="0" fontId="6" fillId="3" borderId="1" xfId="2" applyFont="1" applyFill="1" applyBorder="1" applyAlignment="1">
      <alignment horizontal="center" vertical="center"/>
    </xf>
    <xf numFmtId="0" fontId="0" fillId="0" borderId="1" xfId="0" applyBorder="1" applyAlignment="1">
      <alignment horizontal="center" vertical="center"/>
    </xf>
    <xf numFmtId="0" fontId="14" fillId="0" borderId="0" xfId="0" applyFont="1" applyAlignment="1">
      <alignment horizontal="right"/>
    </xf>
    <xf numFmtId="166" fontId="15" fillId="0" borderId="1" xfId="0" applyNumberFormat="1" applyFont="1" applyBorder="1" applyAlignment="1">
      <alignment horizontal="center" vertical="center"/>
    </xf>
    <xf numFmtId="0" fontId="0" fillId="0" borderId="8" xfId="0" applyFont="1" applyBorder="1" applyAlignment="1">
      <alignment horizontal="center" vertical="center" wrapText="1"/>
    </xf>
    <xf numFmtId="0" fontId="0" fillId="0" borderId="8" xfId="0" applyFont="1" applyBorder="1" applyAlignment="1">
      <alignment horizontal="center" vertical="center"/>
    </xf>
    <xf numFmtId="3" fontId="0" fillId="0" borderId="8" xfId="0" applyNumberFormat="1" applyFont="1" applyBorder="1" applyAlignment="1">
      <alignment horizontal="center" vertical="center"/>
    </xf>
    <xf numFmtId="166" fontId="15" fillId="0" borderId="8" xfId="0" applyNumberFormat="1" applyFont="1" applyBorder="1" applyAlignment="1">
      <alignment horizontal="left" vertical="center" wrapText="1"/>
    </xf>
    <xf numFmtId="0" fontId="0" fillId="0" borderId="0" xfId="0" applyFont="1" applyAlignment="1">
      <alignment horizontal="left" vertical="center"/>
    </xf>
    <xf numFmtId="166" fontId="15" fillId="0" borderId="1" xfId="0" applyNumberFormat="1" applyFont="1" applyBorder="1" applyAlignment="1">
      <alignment horizontal="left" vertical="center" wrapText="1"/>
    </xf>
    <xf numFmtId="0" fontId="15" fillId="0" borderId="0" xfId="0" applyFont="1" applyBorder="1"/>
    <xf numFmtId="0" fontId="15" fillId="0" borderId="0" xfId="0" applyFont="1" applyBorder="1" applyAlignment="1">
      <alignment horizontal="center" vertical="center"/>
    </xf>
    <xf numFmtId="0" fontId="14" fillId="0" borderId="0" xfId="0" applyFont="1" applyFill="1" applyBorder="1" applyAlignment="1">
      <alignment horizontal="center"/>
    </xf>
    <xf numFmtId="0" fontId="14" fillId="0" borderId="0" xfId="0" applyFont="1" applyBorder="1" applyAlignment="1">
      <alignment horizontal="center" vertical="center"/>
    </xf>
    <xf numFmtId="0" fontId="15" fillId="0" borderId="0" xfId="0" applyFont="1" applyBorder="1" applyAlignment="1">
      <alignment wrapText="1"/>
    </xf>
    <xf numFmtId="0" fontId="0" fillId="0" borderId="0" xfId="0" applyFont="1" applyAlignment="1">
      <alignment horizontal="center"/>
    </xf>
    <xf numFmtId="0" fontId="15" fillId="0" borderId="0" xfId="0" applyFont="1" applyAlignment="1">
      <alignment horizontal="center"/>
    </xf>
    <xf numFmtId="0" fontId="11" fillId="4" borderId="1" xfId="0" applyFont="1" applyFill="1" applyBorder="1" applyAlignment="1">
      <alignment horizontal="center" vertical="center" wrapText="1"/>
    </xf>
    <xf numFmtId="0" fontId="27" fillId="0" borderId="0" xfId="0" applyFont="1" applyAlignment="1">
      <alignment horizontal="center" vertical="center" wrapText="1"/>
    </xf>
    <xf numFmtId="0" fontId="27" fillId="0" borderId="0" xfId="0" applyFont="1" applyAlignment="1">
      <alignment horizontal="left" vertical="center" wrapText="1"/>
    </xf>
    <xf numFmtId="0" fontId="29" fillId="0" borderId="1" xfId="0" applyFont="1" applyBorder="1" applyAlignment="1">
      <alignment horizontal="center" vertical="center"/>
    </xf>
    <xf numFmtId="1" fontId="29" fillId="0" borderId="1" xfId="0" applyNumberFormat="1" applyFont="1" applyBorder="1" applyAlignment="1">
      <alignment horizontal="center" vertical="center"/>
    </xf>
    <xf numFmtId="3" fontId="29" fillId="0" borderId="1" xfId="0" applyNumberFormat="1" applyFont="1" applyBorder="1" applyAlignment="1">
      <alignment horizontal="center" vertical="center"/>
    </xf>
    <xf numFmtId="3" fontId="27" fillId="0" borderId="1" xfId="0" applyNumberFormat="1" applyFont="1" applyBorder="1" applyAlignment="1">
      <alignment horizontal="left" vertical="center" wrapText="1"/>
    </xf>
    <xf numFmtId="0" fontId="27" fillId="0" borderId="1" xfId="0" applyFont="1" applyBorder="1" applyAlignment="1">
      <alignment horizontal="left" vertical="center" wrapText="1"/>
    </xf>
    <xf numFmtId="0" fontId="7" fillId="4" borderId="1" xfId="0" applyFont="1" applyFill="1" applyBorder="1" applyAlignment="1">
      <alignment horizontal="center" vertical="center" wrapText="1"/>
    </xf>
    <xf numFmtId="0" fontId="6" fillId="4" borderId="1" xfId="0" applyFont="1" applyFill="1" applyBorder="1" applyAlignment="1">
      <alignment horizontal="center" vertical="center" wrapText="1"/>
    </xf>
    <xf numFmtId="0" fontId="7" fillId="4" borderId="9" xfId="0" applyFont="1" applyFill="1" applyBorder="1" applyAlignment="1">
      <alignment horizontal="center" vertical="center" wrapText="1"/>
    </xf>
    <xf numFmtId="2" fontId="7" fillId="5" borderId="1" xfId="5" applyNumberFormat="1" applyFont="1" applyFill="1" applyBorder="1" applyAlignment="1">
      <alignment horizontal="center" vertical="center" wrapText="1"/>
    </xf>
    <xf numFmtId="0" fontId="7" fillId="4" borderId="8" xfId="0" applyFont="1" applyFill="1" applyBorder="1" applyAlignment="1">
      <alignment horizontal="center" vertical="center" wrapText="1"/>
    </xf>
    <xf numFmtId="0" fontId="15" fillId="2" borderId="1" xfId="1" applyFont="1" applyFill="1" applyBorder="1" applyAlignment="1">
      <alignment vertical="center" wrapText="1"/>
    </xf>
    <xf numFmtId="3" fontId="15" fillId="0" borderId="1" xfId="0" applyNumberFormat="1" applyFont="1" applyBorder="1" applyAlignment="1">
      <alignment horizontal="center" vertical="center"/>
    </xf>
    <xf numFmtId="0" fontId="15" fillId="2" borderId="1" xfId="1" applyFont="1" applyFill="1" applyBorder="1" applyAlignment="1">
      <alignment horizontal="center" vertical="center"/>
    </xf>
    <xf numFmtId="3" fontId="15" fillId="0" borderId="1" xfId="4" applyNumberFormat="1" applyFont="1" applyBorder="1" applyAlignment="1">
      <alignment horizontal="center" vertical="center"/>
    </xf>
    <xf numFmtId="0" fontId="7" fillId="4" borderId="5" xfId="0" applyFont="1" applyFill="1" applyBorder="1" applyAlignment="1">
      <alignment horizontal="center" vertical="center" wrapText="1"/>
    </xf>
    <xf numFmtId="0" fontId="6" fillId="4" borderId="2" xfId="0" applyFont="1" applyFill="1" applyBorder="1" applyAlignment="1">
      <alignment horizontal="center" vertical="center" wrapText="1"/>
    </xf>
    <xf numFmtId="0" fontId="6" fillId="4" borderId="3" xfId="0" applyFont="1" applyFill="1" applyBorder="1" applyAlignment="1">
      <alignment horizontal="center" vertical="center" wrapText="1"/>
    </xf>
    <xf numFmtId="0" fontId="6" fillId="4" borderId="4" xfId="0" applyFont="1" applyFill="1" applyBorder="1" applyAlignment="1">
      <alignment horizontal="center" vertical="center" wrapText="1"/>
    </xf>
    <xf numFmtId="0" fontId="0" fillId="0" borderId="0" xfId="0" applyFill="1" applyAlignment="1">
      <alignment horizontal="center" vertical="center"/>
    </xf>
    <xf numFmtId="0" fontId="10" fillId="4" borderId="6" xfId="0" applyFont="1" applyFill="1" applyBorder="1" applyAlignment="1">
      <alignment horizontal="center" vertical="center" wrapText="1"/>
    </xf>
    <xf numFmtId="0" fontId="13" fillId="4" borderId="1" xfId="0" applyFont="1" applyFill="1" applyBorder="1" applyAlignment="1">
      <alignment horizontal="center" vertical="center" wrapText="1"/>
    </xf>
    <xf numFmtId="0" fontId="0" fillId="0" borderId="0" xfId="0" applyFont="1" applyFill="1" applyAlignment="1">
      <alignment horizontal="center" vertical="center"/>
    </xf>
    <xf numFmtId="0" fontId="15" fillId="0" borderId="0" xfId="0" applyFont="1" applyFill="1" applyBorder="1" applyAlignment="1">
      <alignment horizontal="center" vertical="center" wrapText="1"/>
    </xf>
    <xf numFmtId="0" fontId="15" fillId="0" borderId="1" xfId="3" applyFont="1" applyBorder="1" applyAlignment="1">
      <alignment horizontal="center" vertical="center" wrapText="1"/>
    </xf>
    <xf numFmtId="0" fontId="30" fillId="0" borderId="0" xfId="0" applyFont="1" applyBorder="1" applyAlignment="1">
      <alignment horizontal="center" vertical="center"/>
    </xf>
    <xf numFmtId="0" fontId="0" fillId="3" borderId="1" xfId="0" applyFill="1" applyBorder="1"/>
    <xf numFmtId="0" fontId="0" fillId="3" borderId="1" xfId="0" applyFill="1" applyBorder="1" applyAlignment="1">
      <alignment wrapText="1"/>
    </xf>
    <xf numFmtId="0" fontId="0" fillId="0" borderId="0" xfId="0" applyAlignment="1">
      <alignment vertical="center" textRotation="90"/>
    </xf>
    <xf numFmtId="0" fontId="0" fillId="0" borderId="0" xfId="0" applyAlignment="1">
      <alignment vertical="center"/>
    </xf>
    <xf numFmtId="0" fontId="0" fillId="0" borderId="0" xfId="0" applyFill="1" applyAlignment="1">
      <alignment vertical="center"/>
    </xf>
    <xf numFmtId="0" fontId="11" fillId="0" borderId="0" xfId="0" applyFont="1" applyAlignment="1">
      <alignment vertical="center" textRotation="90"/>
    </xf>
    <xf numFmtId="0" fontId="15" fillId="3" borderId="1" xfId="3" applyNumberFormat="1" applyFont="1" applyFill="1" applyBorder="1" applyAlignment="1">
      <alignment horizontal="center" vertical="center"/>
    </xf>
    <xf numFmtId="0" fontId="11" fillId="0" borderId="1" xfId="0" applyFont="1" applyBorder="1" applyAlignment="1">
      <alignment horizontal="center" vertical="center"/>
    </xf>
    <xf numFmtId="0" fontId="18" fillId="0" borderId="1" xfId="0" applyFont="1" applyBorder="1" applyAlignment="1">
      <alignment horizontal="center" vertical="center"/>
    </xf>
    <xf numFmtId="0" fontId="0" fillId="0" borderId="0" xfId="0" applyFont="1" applyFill="1" applyAlignment="1">
      <alignment horizontal="left" vertical="center"/>
    </xf>
    <xf numFmtId="0" fontId="0" fillId="0" borderId="0" xfId="0" applyAlignment="1">
      <alignment horizontal="left" vertical="center"/>
    </xf>
    <xf numFmtId="0" fontId="0" fillId="3" borderId="8" xfId="0" applyFont="1" applyFill="1" applyBorder="1" applyAlignment="1">
      <alignment horizontal="left" vertical="center"/>
    </xf>
    <xf numFmtId="0" fontId="15" fillId="3" borderId="1" xfId="3" applyNumberFormat="1" applyFont="1" applyFill="1" applyBorder="1" applyAlignment="1">
      <alignment horizontal="left" vertical="center"/>
    </xf>
    <xf numFmtId="0" fontId="18" fillId="0" borderId="1" xfId="0" applyFont="1" applyBorder="1" applyAlignment="1">
      <alignment horizontal="left" vertical="center"/>
    </xf>
    <xf numFmtId="0" fontId="18" fillId="0" borderId="5" xfId="0" applyFont="1" applyBorder="1" applyAlignment="1">
      <alignment horizontal="left" vertical="center"/>
    </xf>
    <xf numFmtId="0" fontId="0" fillId="3" borderId="0" xfId="0" applyFont="1" applyFill="1" applyAlignment="1">
      <alignment horizontal="left" vertical="center"/>
    </xf>
    <xf numFmtId="0" fontId="11" fillId="0" borderId="8" xfId="0" applyFont="1" applyBorder="1" applyAlignment="1">
      <alignment horizontal="left" vertical="center" textRotation="90" readingOrder="1"/>
    </xf>
    <xf numFmtId="0" fontId="0" fillId="3" borderId="1" xfId="0" applyFill="1" applyBorder="1" applyAlignment="1">
      <alignment horizontal="left" vertical="center"/>
    </xf>
    <xf numFmtId="0" fontId="0" fillId="3" borderId="1" xfId="0" applyFill="1" applyBorder="1" applyAlignment="1">
      <alignment horizontal="left" vertical="center" wrapText="1"/>
    </xf>
    <xf numFmtId="0" fontId="11" fillId="0" borderId="16" xfId="0" applyFont="1" applyBorder="1" applyAlignment="1">
      <alignment horizontal="left" vertical="center" textRotation="90" readingOrder="1"/>
    </xf>
    <xf numFmtId="0" fontId="11" fillId="0" borderId="3" xfId="0" applyFont="1" applyBorder="1" applyAlignment="1">
      <alignment horizontal="left" vertical="center" textRotation="90" readingOrder="1"/>
    </xf>
    <xf numFmtId="3" fontId="0" fillId="0" borderId="1" xfId="0" applyNumberFormat="1" applyFont="1" applyBorder="1" applyAlignment="1">
      <alignment horizontal="center" vertical="center" wrapText="1"/>
    </xf>
    <xf numFmtId="0" fontId="0" fillId="3" borderId="1" xfId="0" applyFill="1" applyBorder="1" applyAlignment="1">
      <alignment horizontal="center" vertical="center"/>
    </xf>
    <xf numFmtId="0" fontId="0" fillId="3" borderId="8" xfId="0" applyFill="1" applyBorder="1" applyAlignment="1">
      <alignment horizontal="left" vertical="center"/>
    </xf>
    <xf numFmtId="0" fontId="0" fillId="3" borderId="8" xfId="0" applyFill="1" applyBorder="1" applyAlignment="1">
      <alignment horizontal="center" vertical="center"/>
    </xf>
    <xf numFmtId="3" fontId="0" fillId="0" borderId="8" xfId="0" applyNumberFormat="1" applyBorder="1" applyAlignment="1">
      <alignment horizontal="center" vertical="center" wrapText="1"/>
    </xf>
    <xf numFmtId="0" fontId="0" fillId="3" borderId="8" xfId="0" applyFill="1" applyBorder="1" applyAlignment="1">
      <alignment horizontal="left" vertical="center" wrapText="1"/>
    </xf>
    <xf numFmtId="0" fontId="0" fillId="0" borderId="1" xfId="0" applyBorder="1" applyAlignment="1">
      <alignment horizontal="left" vertical="center"/>
    </xf>
    <xf numFmtId="0" fontId="15" fillId="0" borderId="1" xfId="3" applyNumberFormat="1" applyFont="1" applyFill="1" applyBorder="1" applyAlignment="1">
      <alignment horizontal="center" vertical="center"/>
    </xf>
    <xf numFmtId="0" fontId="29" fillId="0" borderId="1" xfId="0" applyFont="1" applyBorder="1" applyAlignment="1">
      <alignment horizontal="left" vertical="center" wrapText="1"/>
    </xf>
    <xf numFmtId="0" fontId="28" fillId="3" borderId="0" xfId="0" applyFont="1" applyFill="1" applyBorder="1" applyAlignment="1">
      <alignment vertical="center"/>
    </xf>
    <xf numFmtId="0" fontId="0" fillId="3" borderId="1" xfId="0" applyFill="1" applyBorder="1" applyAlignment="1">
      <alignment vertical="center" textRotation="90"/>
    </xf>
    <xf numFmtId="0" fontId="0" fillId="3" borderId="1" xfId="0" applyFont="1" applyFill="1" applyBorder="1" applyAlignment="1">
      <alignment horizontal="left" vertical="center"/>
    </xf>
    <xf numFmtId="0" fontId="7" fillId="4" borderId="7" xfId="0" applyFont="1" applyFill="1" applyBorder="1" applyAlignment="1">
      <alignment horizontal="center" vertical="center" wrapText="1"/>
    </xf>
    <xf numFmtId="0" fontId="6" fillId="4" borderId="15" xfId="0" applyFont="1" applyFill="1" applyBorder="1" applyAlignment="1">
      <alignment horizontal="center" vertical="center" wrapText="1"/>
    </xf>
    <xf numFmtId="0" fontId="6" fillId="4" borderId="16" xfId="0" applyFont="1" applyFill="1" applyBorder="1" applyAlignment="1">
      <alignment horizontal="center" vertical="center" wrapText="1"/>
    </xf>
    <xf numFmtId="0" fontId="6" fillId="4" borderId="14" xfId="0" applyFont="1" applyFill="1" applyBorder="1" applyAlignment="1">
      <alignment horizontal="center" vertical="center" wrapText="1"/>
    </xf>
    <xf numFmtId="0" fontId="11" fillId="4" borderId="8" xfId="0" applyFont="1" applyFill="1" applyBorder="1" applyAlignment="1">
      <alignment horizontal="center" vertical="center" wrapText="1"/>
    </xf>
    <xf numFmtId="0" fontId="0" fillId="0" borderId="5" xfId="0" applyFont="1" applyBorder="1" applyAlignment="1">
      <alignment horizontal="center" vertical="center"/>
    </xf>
    <xf numFmtId="0" fontId="15" fillId="0" borderId="5" xfId="3" applyFont="1" applyBorder="1" applyAlignment="1">
      <alignment horizontal="center" vertical="center"/>
    </xf>
    <xf numFmtId="0" fontId="15" fillId="0" borderId="1" xfId="3" applyFont="1" applyBorder="1" applyAlignment="1">
      <alignment horizontal="center" vertical="center"/>
    </xf>
    <xf numFmtId="3" fontId="15" fillId="0" borderId="6" xfId="4" applyNumberFormat="1" applyFont="1" applyFill="1" applyBorder="1" applyAlignment="1">
      <alignment horizontal="center" vertical="center"/>
    </xf>
    <xf numFmtId="0" fontId="15" fillId="0" borderId="7" xfId="3" applyFont="1" applyBorder="1" applyAlignment="1">
      <alignment horizontal="center" vertical="center"/>
    </xf>
    <xf numFmtId="0" fontId="15" fillId="0" borderId="8" xfId="3" applyFont="1" applyBorder="1" applyAlignment="1">
      <alignment horizontal="center" vertical="center" wrapText="1"/>
    </xf>
    <xf numFmtId="0" fontId="15" fillId="0" borderId="8" xfId="3" applyFont="1" applyBorder="1" applyAlignment="1">
      <alignment horizontal="center" vertical="center"/>
    </xf>
    <xf numFmtId="3" fontId="15" fillId="0" borderId="9" xfId="4" applyNumberFormat="1" applyFont="1" applyFill="1" applyBorder="1" applyAlignment="1">
      <alignment horizontal="center" vertical="center"/>
    </xf>
    <xf numFmtId="0" fontId="6" fillId="4" borderId="1" xfId="0" applyFont="1" applyFill="1" applyBorder="1" applyAlignment="1">
      <alignment horizontal="center" vertical="center"/>
    </xf>
    <xf numFmtId="0" fontId="7" fillId="5" borderId="1" xfId="0" applyFont="1" applyFill="1" applyBorder="1" applyAlignment="1">
      <alignment horizontal="center" vertical="center" wrapText="1"/>
    </xf>
    <xf numFmtId="0" fontId="31" fillId="4" borderId="1" xfId="0" applyFont="1" applyFill="1" applyBorder="1" applyAlignment="1">
      <alignment horizontal="center" vertical="center"/>
    </xf>
    <xf numFmtId="0" fontId="31" fillId="4" borderId="1" xfId="0" applyFont="1" applyFill="1" applyBorder="1" applyAlignment="1">
      <alignment horizontal="center" vertical="center" wrapText="1"/>
    </xf>
    <xf numFmtId="0" fontId="33" fillId="4" borderId="1" xfId="0" applyFont="1" applyFill="1" applyBorder="1" applyAlignment="1">
      <alignment horizontal="center" vertical="center" wrapText="1"/>
    </xf>
    <xf numFmtId="3" fontId="31" fillId="4" borderId="1" xfId="0" applyNumberFormat="1" applyFont="1" applyFill="1" applyBorder="1" applyAlignment="1">
      <alignment horizontal="center" vertical="center" wrapText="1"/>
    </xf>
    <xf numFmtId="0" fontId="7" fillId="4" borderId="3" xfId="0" applyFont="1" applyFill="1" applyBorder="1" applyAlignment="1">
      <alignment horizontal="center" vertical="center" wrapText="1"/>
    </xf>
    <xf numFmtId="0" fontId="0" fillId="0" borderId="1" xfId="0" applyNumberFormat="1" applyFont="1" applyBorder="1" applyAlignment="1">
      <alignment horizontal="center" vertical="center"/>
    </xf>
    <xf numFmtId="3" fontId="0" fillId="3" borderId="1" xfId="0" applyNumberFormat="1" applyFont="1" applyFill="1" applyBorder="1" applyAlignment="1">
      <alignment horizontal="center" vertical="center"/>
    </xf>
    <xf numFmtId="0" fontId="7" fillId="4" borderId="4" xfId="0" applyFont="1" applyFill="1" applyBorder="1" applyAlignment="1">
      <alignment horizontal="center" vertical="center" wrapText="1"/>
    </xf>
    <xf numFmtId="0" fontId="11" fillId="4" borderId="5" xfId="0" applyFont="1" applyFill="1" applyBorder="1" applyAlignment="1">
      <alignment horizontal="center" vertical="center" wrapText="1"/>
    </xf>
    <xf numFmtId="0" fontId="15" fillId="0" borderId="1" xfId="0" applyFont="1" applyBorder="1" applyAlignment="1">
      <alignment horizontal="left" vertical="center" wrapText="1"/>
    </xf>
    <xf numFmtId="0" fontId="0" fillId="0" borderId="0" xfId="0" applyAlignment="1">
      <alignment horizontal="center"/>
    </xf>
    <xf numFmtId="0" fontId="21" fillId="0" borderId="0" xfId="6" applyFont="1" applyAlignment="1">
      <alignment horizontal="left"/>
    </xf>
    <xf numFmtId="0" fontId="22" fillId="0" borderId="0" xfId="0" applyFont="1" applyAlignment="1">
      <alignment horizontal="left"/>
    </xf>
    <xf numFmtId="0" fontId="8" fillId="4" borderId="0" xfId="0" applyFont="1" applyFill="1" applyBorder="1" applyAlignment="1">
      <alignment horizontal="center" vertical="center"/>
    </xf>
    <xf numFmtId="0" fontId="32" fillId="4" borderId="0" xfId="0" applyFont="1" applyFill="1" applyBorder="1" applyAlignment="1">
      <alignment horizontal="center" vertical="center"/>
    </xf>
    <xf numFmtId="0" fontId="12" fillId="0" borderId="0" xfId="0" applyFont="1" applyAlignment="1">
      <alignment horizontal="center" vertical="center"/>
    </xf>
    <xf numFmtId="0" fontId="8" fillId="4" borderId="0" xfId="0" applyFont="1" applyFill="1" applyAlignment="1">
      <alignment horizontal="center"/>
    </xf>
    <xf numFmtId="0" fontId="15" fillId="0" borderId="0" xfId="0" applyFont="1" applyBorder="1" applyAlignment="1">
      <alignment horizontal="center" wrapText="1"/>
    </xf>
    <xf numFmtId="0" fontId="15" fillId="0" borderId="10" xfId="0" applyFont="1" applyBorder="1" applyAlignment="1">
      <alignment horizontal="center" wrapText="1"/>
    </xf>
    <xf numFmtId="0" fontId="8" fillId="4" borderId="0" xfId="0" applyFont="1" applyFill="1" applyBorder="1" applyAlignment="1">
      <alignment horizontal="center"/>
    </xf>
    <xf numFmtId="0" fontId="4" fillId="0" borderId="0" xfId="0" applyFont="1" applyBorder="1" applyAlignment="1">
      <alignment horizontal="center" vertical="center"/>
    </xf>
    <xf numFmtId="0" fontId="30" fillId="0" borderId="0" xfId="0" applyFont="1" applyBorder="1" applyAlignment="1">
      <alignment horizontal="left" vertical="center"/>
    </xf>
    <xf numFmtId="0" fontId="30" fillId="0" borderId="10" xfId="0" applyFont="1" applyBorder="1" applyAlignment="1">
      <alignment horizontal="left" vertical="center"/>
    </xf>
  </cellXfs>
  <cellStyles count="8">
    <cellStyle name="Гиперссылка" xfId="6" builtinId="8"/>
    <cellStyle name="Обычный" xfId="0" builtinId="0"/>
    <cellStyle name="Обычный_Полки настенные" xfId="3" xr:uid="{00000000-0005-0000-0000-000003000000}"/>
    <cellStyle name="Обычный_Стеллажи кухонные" xfId="1" xr:uid="{00000000-0005-0000-0000-000004000000}"/>
    <cellStyle name="Обычный_Столы" xfId="2" xr:uid="{00000000-0005-0000-0000-000005000000}"/>
    <cellStyle name="Обычный_Тележки-шпильки" xfId="7" xr:uid="{070BA5BE-537B-48B8-BC47-9C341135ADF6}"/>
    <cellStyle name="Пояснение" xfId="5" builtinId="53"/>
    <cellStyle name="Финансовый" xfId="4" builtinId="3"/>
  </cellStyles>
  <dxfs count="56">
    <dxf>
      <font>
        <strike val="0"/>
        <outline val="0"/>
        <shadow val="0"/>
        <u val="none"/>
        <vertAlign val="baseline"/>
        <sz val="12"/>
        <color theme="1"/>
        <name val="Calibri"/>
        <family val="2"/>
        <charset val="204"/>
        <scheme val="minor"/>
      </font>
      <numFmt numFmtId="165" formatCode="_-* #,##0\ _₽_-;\-* #,##0\ _₽_-;_-* &quot;-&quot;??\ _₽_-;_-@_-"/>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name val="Calibri"/>
        <scheme val="minor"/>
      </font>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name val="Calibri"/>
        <scheme val="minor"/>
      </font>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name val="Calibri"/>
        <scheme val="minor"/>
      </font>
      <numFmt numFmtId="0" formatCode="Genera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name val="Calibri"/>
        <scheme val="minor"/>
      </font>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border outline="0">
        <top style="thin">
          <color indexed="64"/>
        </top>
      </border>
    </dxf>
    <dxf>
      <font>
        <strike val="0"/>
        <outline val="0"/>
        <shadow val="0"/>
        <u val="none"/>
        <vertAlign val="baseline"/>
        <sz val="12"/>
        <name val="Calibri"/>
        <scheme val="minor"/>
      </font>
    </dxf>
    <dxf>
      <border outline="0">
        <bottom style="thin">
          <color indexed="64"/>
        </bottom>
      </border>
    </dxf>
    <dxf>
      <font>
        <b val="0"/>
        <i val="0"/>
        <strike val="0"/>
        <condense val="0"/>
        <extend val="0"/>
        <outline val="0"/>
        <shadow val="0"/>
        <u val="none"/>
        <vertAlign val="baseline"/>
        <sz val="12"/>
        <color auto="1"/>
        <name val="Calibri"/>
        <scheme val="minor"/>
      </font>
      <fill>
        <patternFill patternType="solid">
          <fgColor indexed="64"/>
          <bgColor theme="4" tint="0.79998168889431442"/>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strike val="0"/>
        <outline val="0"/>
        <shadow val="0"/>
        <u val="none"/>
        <vertAlign val="baseline"/>
        <sz val="12"/>
        <color theme="1"/>
        <name val="Calibri"/>
        <family val="2"/>
        <charset val="204"/>
        <scheme val="minor"/>
      </font>
      <numFmt numFmtId="165" formatCode="_-* #,##0\ _₽_-;\-* #,##0\ _₽_-;_-* &quot;-&quot;??\ _₽_-;_-@_-"/>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auto="1"/>
        <name val="Calibri"/>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Calibri"/>
        <scheme val="minor"/>
      </font>
      <numFmt numFmtId="0" formatCode="General"/>
      <fill>
        <patternFill patternType="solid">
          <fgColor indexed="64"/>
          <bgColor theme="0"/>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Calibri"/>
        <scheme val="minor"/>
      </font>
      <numFmt numFmtId="0" formatCode="General"/>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auto="1"/>
        <name val="Calibri"/>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auto="1"/>
        <name val="Calibri"/>
        <scheme val="minor"/>
      </font>
      <fill>
        <patternFill patternType="none">
          <fgColor indexed="64"/>
          <bgColor auto="1"/>
        </patternFill>
      </fill>
      <alignment horizontal="left" vertical="center" textRotation="0" wrapText="0" indent="0" justifyLastLine="0" shrinkToFit="0" readingOrder="0"/>
    </dxf>
    <dxf>
      <font>
        <strike val="0"/>
        <outline val="0"/>
        <shadow val="0"/>
        <u val="none"/>
        <vertAlign val="baseline"/>
        <sz val="12"/>
        <color auto="1"/>
        <name val="Calibri"/>
        <scheme val="minor"/>
      </font>
      <fill>
        <patternFill patternType="solid">
          <fgColor indexed="64"/>
          <bgColor theme="4" tint="0.79998168889431442"/>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strike val="0"/>
        <outline val="0"/>
        <shadow val="0"/>
        <u val="none"/>
        <vertAlign val="baseline"/>
        <sz val="11"/>
        <color auto="1"/>
        <name val="Calibri"/>
        <family val="2"/>
        <charset val="204"/>
        <scheme val="minor"/>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Calibri"/>
        <family val="2"/>
        <charset val="204"/>
        <scheme val="minor"/>
      </font>
      <numFmt numFmtId="0" formatCode="General"/>
      <fill>
        <patternFill patternType="none">
          <fgColor indexed="64"/>
          <bgColor indexed="65"/>
        </patternFill>
      </fill>
      <alignment horizontal="center" vertical="center" textRotation="0" wrapText="0" indent="0" justifyLastLine="0" shrinkToFit="0" readingOrder="0"/>
    </dxf>
    <dxf>
      <font>
        <strike val="0"/>
        <outline val="0"/>
        <shadow val="0"/>
        <u val="none"/>
        <vertAlign val="baseline"/>
        <sz val="11"/>
        <color auto="1"/>
        <name val="Calibri"/>
        <family val="2"/>
        <charset val="204"/>
        <scheme val="minor"/>
      </font>
      <numFmt numFmtId="0" formatCode="General"/>
      <fill>
        <patternFill patternType="none">
          <fgColor indexed="64"/>
          <bgColor indexed="65"/>
        </patternFill>
      </fill>
      <alignment horizontal="center" vertical="center" textRotation="0" wrapText="1" indent="0" justifyLastLine="0" shrinkToFit="0" readingOrder="0"/>
    </dxf>
    <dxf>
      <font>
        <strike val="0"/>
        <outline val="0"/>
        <shadow val="0"/>
        <u val="none"/>
        <vertAlign val="baseline"/>
        <sz val="11"/>
        <color auto="1"/>
        <name val="Calibri"/>
        <family val="2"/>
        <charset val="204"/>
        <scheme val="minor"/>
      </font>
      <numFmt numFmtId="0" formatCode="General"/>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Calibri"/>
        <scheme val="minor"/>
      </font>
      <numFmt numFmtId="0" formatCode="General"/>
      <fill>
        <patternFill patternType="none">
          <fgColor indexed="64"/>
          <bgColor indexed="65"/>
        </patternFill>
      </fill>
      <alignment horizontal="left" vertical="center" textRotation="0" wrapText="0" indent="0" justifyLastLine="0" shrinkToFit="0" readingOrder="0"/>
    </dxf>
    <dxf>
      <border>
        <top style="thin">
          <color rgb="FF000000"/>
        </top>
      </border>
    </dxf>
    <dxf>
      <border diagonalUp="0" diagonalDown="0">
        <left style="thin">
          <color rgb="FF000000"/>
        </left>
        <right style="thin">
          <color rgb="FF000000"/>
        </right>
        <top style="thin">
          <color rgb="FF000000"/>
        </top>
        <bottom style="thin">
          <color rgb="FF000000"/>
        </bottom>
      </border>
    </dxf>
    <dxf>
      <font>
        <strike val="0"/>
        <outline val="0"/>
        <shadow val="0"/>
        <u val="none"/>
        <vertAlign val="baseline"/>
        <sz val="11"/>
        <family val="2"/>
        <charset val="204"/>
      </font>
      <alignment horizontal="left" vertical="center" textRotation="0" indent="0" justifyLastLine="0" shrinkToFit="0" readingOrder="0"/>
    </dxf>
    <dxf>
      <border>
        <bottom style="thin">
          <color rgb="FF000000"/>
        </bottom>
      </border>
    </dxf>
    <dxf>
      <font>
        <b val="0"/>
        <i val="0"/>
        <strike val="0"/>
        <condense val="0"/>
        <extend val="0"/>
        <outline val="0"/>
        <shadow val="0"/>
        <u val="none"/>
        <vertAlign val="baseline"/>
        <sz val="12"/>
        <color auto="1"/>
        <name val="Calibri"/>
        <family val="2"/>
        <charset val="204"/>
        <scheme val="minor"/>
      </font>
      <fill>
        <patternFill patternType="solid">
          <fgColor indexed="64"/>
          <bgColor theme="4" tint="0.79998168889431442"/>
        </patternFill>
      </fill>
      <alignment horizontal="left" vertical="center" textRotation="0" wrapText="1" indent="0" justifyLastLine="0" shrinkToFit="0" readingOrder="0"/>
      <border diagonalUp="0" diagonalDown="0" outline="0">
        <left style="thin">
          <color indexed="64"/>
        </left>
        <right style="thin">
          <color indexed="64"/>
        </right>
        <top/>
        <bottom/>
      </border>
    </dxf>
    <dxf>
      <font>
        <strike val="0"/>
        <outline val="0"/>
        <shadow val="0"/>
        <u val="none"/>
        <vertAlign val="baseline"/>
        <sz val="11"/>
        <color auto="1"/>
        <name val="Calibri"/>
        <family val="2"/>
        <charset val="204"/>
        <scheme val="minor"/>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auto="1"/>
        <name val="Calibri"/>
        <family val="2"/>
        <charset val="204"/>
        <scheme val="minor"/>
      </font>
      <numFmt numFmtId="0" formatCode="General"/>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color auto="1"/>
        <name val="Calibri"/>
        <family val="2"/>
        <charset val="204"/>
        <scheme val="minor"/>
      </font>
      <numFmt numFmtId="0" formatCode="General"/>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color auto="1"/>
        <name val="Calibri"/>
        <family val="2"/>
        <charset val="204"/>
        <scheme val="minor"/>
      </font>
      <numFmt numFmtId="0" formatCode="General"/>
      <fill>
        <patternFill patternType="none">
          <fgColor indexed="64"/>
          <bgColor indexed="65"/>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family val="2"/>
        <charset val="204"/>
        <scheme val="minor"/>
      </font>
      <numFmt numFmtId="0" formatCode="General"/>
      <fill>
        <patternFill patternType="none">
          <fgColor indexed="64"/>
          <bgColor indexed="65"/>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Calibri"/>
        <family val="2"/>
        <charset val="204"/>
        <scheme val="minor"/>
      </font>
      <alignment vertical="center" indent="0" justifyLastLine="0" shrinkToFit="0" readingOrder="0"/>
    </dxf>
    <dxf>
      <border>
        <bottom style="thin">
          <color indexed="64"/>
        </bottom>
      </border>
    </dxf>
    <dxf>
      <font>
        <b val="0"/>
        <i val="0"/>
        <strike val="0"/>
        <condense val="0"/>
        <extend val="0"/>
        <outline val="0"/>
        <shadow val="0"/>
        <u val="none"/>
        <vertAlign val="baseline"/>
        <sz val="12"/>
        <color auto="1"/>
        <name val="Calibri"/>
        <scheme val="minor"/>
      </font>
      <fill>
        <patternFill patternType="solid">
          <fgColor indexed="64"/>
          <bgColor theme="4" tint="0.79998168889431442"/>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strike val="0"/>
        <outline val="0"/>
        <shadow val="0"/>
        <u val="none"/>
        <vertAlign val="baseline"/>
        <sz val="11"/>
        <color auto="1"/>
        <name val="Calibri"/>
        <family val="2"/>
        <charset val="204"/>
        <scheme val="minor"/>
      </font>
      <numFmt numFmtId="3" formatCode="#,##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charset val="204"/>
        <scheme val="minor"/>
      </font>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charset val="204"/>
        <scheme val="minor"/>
      </font>
      <numFmt numFmtId="0" formatCode="General"/>
      <fill>
        <patternFill patternType="solid">
          <fgColor indexed="64"/>
          <bgColor indexed="9"/>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charset val="204"/>
        <scheme val="minor"/>
      </font>
      <fill>
        <patternFill patternType="solid">
          <fgColor indexed="64"/>
          <bgColor indexed="9"/>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auto="1"/>
        <name val="Calibri"/>
        <family val="2"/>
        <charset val="204"/>
        <scheme val="minor"/>
      </font>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2"/>
        <color auto="1"/>
        <name val="Calibri"/>
        <family val="2"/>
        <charset val="204"/>
        <scheme val="minor"/>
      </font>
      <fill>
        <patternFill patternType="solid">
          <bgColor theme="3" tint="0.79998168889431442"/>
        </patternFill>
      </fill>
      <alignment horizontal="center" vertical="center" textRotation="0" indent="0" justifyLastLine="0" shrinkToFit="0" readingOrder="0"/>
      <border diagonalUp="0" diagonalDown="0" outline="0">
        <left style="thin">
          <color indexed="64"/>
        </left>
        <right style="thin">
          <color indexed="64"/>
        </right>
        <top/>
        <bottom/>
      </border>
    </dxf>
    <dxf>
      <font>
        <strike val="0"/>
        <outline val="0"/>
        <shadow val="0"/>
        <u val="none"/>
        <vertAlign val="baseline"/>
        <sz val="12"/>
        <color auto="1"/>
        <name val="Calibri"/>
        <family val="2"/>
        <charset val="204"/>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Calibri"/>
        <family val="2"/>
        <charset val="204"/>
        <scheme val="minor"/>
      </font>
      <numFmt numFmtId="0" formatCode="General"/>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auto="1"/>
        <name val="Calibri"/>
        <family val="2"/>
        <charset val="204"/>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vertical="center" textRotation="0" indent="0" justifyLastLine="0" shrinkToFit="0" readingOrder="0"/>
    </dxf>
    <dxf>
      <font>
        <strike val="0"/>
        <outline val="0"/>
        <shadow val="0"/>
        <u val="none"/>
        <vertAlign val="baseline"/>
        <sz val="12"/>
        <color auto="1"/>
        <name val="Calibri"/>
        <family val="2"/>
        <charset val="204"/>
        <scheme val="minor"/>
      </font>
      <fill>
        <patternFill patternType="solid">
          <fgColor indexed="64"/>
          <bgColor theme="4" tint="0.79998168889431442"/>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strike val="0"/>
        <outline val="0"/>
        <shadow val="0"/>
        <u val="none"/>
        <vertAlign val="baseline"/>
        <sz val="11"/>
        <name val="Calibri"/>
        <family val="2"/>
        <charset val="204"/>
        <scheme val="minor"/>
      </font>
      <numFmt numFmtId="3" formatCode="#,##0"/>
      <fill>
        <patternFill patternType="solid">
          <fgColor indexed="64"/>
          <bgColor rgb="FFFFFF00"/>
        </patternFill>
      </fill>
      <alignment horizontal="center" vertical="center" textRotation="0" wrapText="0" indent="0" justifyLastLine="0" shrinkToFit="0" readingOrder="0"/>
    </dxf>
    <dxf>
      <font>
        <strike val="0"/>
        <outline val="0"/>
        <shadow val="0"/>
        <u val="none"/>
        <vertAlign val="baseline"/>
        <sz val="11"/>
        <name val="Calibri"/>
        <family val="2"/>
        <charset val="204"/>
        <scheme val="minor"/>
      </font>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Calibri"/>
        <family val="2"/>
        <charset val="204"/>
        <scheme val="minor"/>
      </font>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Calibri"/>
        <family val="2"/>
        <charset val="204"/>
        <scheme val="minor"/>
      </font>
      <numFmt numFmtId="0" formatCode="Genera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Calibri"/>
        <family val="2"/>
        <charset val="204"/>
        <scheme val="minor"/>
      </font>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border outline="0">
        <top style="thin">
          <color indexed="64"/>
        </top>
      </border>
    </dxf>
    <dxf>
      <font>
        <strike val="0"/>
        <outline val="0"/>
        <shadow val="0"/>
        <u val="none"/>
        <vertAlign val="baseline"/>
        <sz val="11"/>
        <name val="Calibri"/>
        <family val="2"/>
        <charset val="204"/>
        <scheme val="minor"/>
      </font>
      <alignment vertical="center" textRotation="0" indent="0" justifyLastLine="0" shrinkToFit="0" readingOrder="0"/>
    </dxf>
    <dxf>
      <border outline="0">
        <bottom style="thin">
          <color indexed="64"/>
        </bottom>
      </border>
    </dxf>
    <dxf>
      <font>
        <b/>
        <i val="0"/>
        <strike val="0"/>
        <condense val="0"/>
        <extend val="0"/>
        <outline val="0"/>
        <shadow val="0"/>
        <u val="none"/>
        <vertAlign val="baseline"/>
        <sz val="12"/>
        <color auto="1"/>
        <name val="Calibri"/>
        <family val="2"/>
        <charset val="204"/>
        <scheme val="minor"/>
      </font>
      <fill>
        <patternFill patternType="solid">
          <fgColor indexed="64"/>
          <bgColor theme="4" tint="0.79998168889431442"/>
        </patternFill>
      </fill>
      <alignment horizontal="center" vertical="center" textRotation="0" wrapText="1" indent="0" justifyLastLine="0" shrinkToFit="0" readingOrder="0"/>
      <border diagonalUp="0" diagonalDown="0" outline="0">
        <left style="thin">
          <color indexed="64"/>
        </left>
        <right style="thin">
          <color indexed="64"/>
        </right>
        <top/>
        <bottom/>
      </border>
    </dxf>
  </dxfs>
  <tableStyles count="0" defaultTableStyle="TableStyleMedium2" defaultPivotStyle="PivotStyleLight16"/>
  <colors>
    <mruColors>
      <color rgb="FF33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cid:CEAE6A8F-D77D-46F7-874B-97F0A00A5EED" TargetMode="External"/><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cid:CEAE6A8F-D77D-46F7-874B-97F0A00A5EED" TargetMode="External"/><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3" Type="http://schemas.openxmlformats.org/officeDocument/2006/relationships/image" Target="cid:CEAE6A8F-D77D-46F7-874B-97F0A00A5EED" TargetMode="External"/><Relationship Id="rId2" Type="http://schemas.openxmlformats.org/officeDocument/2006/relationships/image" Target="../media/image1.png"/><Relationship Id="rId1" Type="http://schemas.openxmlformats.org/officeDocument/2006/relationships/image" Target="../media/image11.png"/></Relationships>
</file>

<file path=xl/drawings/_rels/drawing2.xml.rels><?xml version="1.0" encoding="UTF-8" standalone="yes"?>
<Relationships xmlns="http://schemas.openxmlformats.org/package/2006/relationships"><Relationship Id="rId3" Type="http://schemas.openxmlformats.org/officeDocument/2006/relationships/image" Target="cid:CEAE6A8F-D77D-46F7-874B-97F0A00A5EED" TargetMode="External"/><Relationship Id="rId2" Type="http://schemas.openxmlformats.org/officeDocument/2006/relationships/image" Target="../media/image1.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3" Type="http://schemas.openxmlformats.org/officeDocument/2006/relationships/image" Target="cid:CEAE6A8F-D77D-46F7-874B-97F0A00A5EED" TargetMode="External"/><Relationship Id="rId2" Type="http://schemas.openxmlformats.org/officeDocument/2006/relationships/image" Target="../media/image1.png"/><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3" Type="http://schemas.openxmlformats.org/officeDocument/2006/relationships/image" Target="cid:CEAE6A8F-D77D-46F7-874B-97F0A00A5EED" TargetMode="External"/><Relationship Id="rId2" Type="http://schemas.openxmlformats.org/officeDocument/2006/relationships/image" Target="../media/image1.png"/><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cid:CEAE6A8F-D77D-46F7-874B-97F0A00A5EED" TargetMode="External"/><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image" Target="cid:CEAE6A8F-D77D-46F7-874B-97F0A00A5EED" TargetMode="External"/><Relationship Id="rId2" Type="http://schemas.openxmlformats.org/officeDocument/2006/relationships/image" Target="../media/image1.png"/><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3" Type="http://schemas.openxmlformats.org/officeDocument/2006/relationships/image" Target="cid:CEAE6A8F-D77D-46F7-874B-97F0A00A5EED" TargetMode="External"/><Relationship Id="rId2" Type="http://schemas.openxmlformats.org/officeDocument/2006/relationships/image" Target="../media/image1.png"/><Relationship Id="rId1" Type="http://schemas.openxmlformats.org/officeDocument/2006/relationships/image" Target="../media/image7.png"/></Relationships>
</file>

<file path=xl/drawings/_rels/drawing8.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cid:CEAE6A8F-D77D-46F7-874B-97F0A00A5EED" TargetMode="External"/><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3" Type="http://schemas.openxmlformats.org/officeDocument/2006/relationships/image" Target="cid:CEAE6A8F-D77D-46F7-874B-97F0A00A5EED" TargetMode="External"/><Relationship Id="rId2" Type="http://schemas.openxmlformats.org/officeDocument/2006/relationships/image" Target="../media/image1.png"/><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xdr:from>
      <xdr:col>1</xdr:col>
      <xdr:colOff>94827</xdr:colOff>
      <xdr:row>2</xdr:row>
      <xdr:rowOff>42332</xdr:rowOff>
    </xdr:from>
    <xdr:to>
      <xdr:col>11</xdr:col>
      <xdr:colOff>347189</xdr:colOff>
      <xdr:row>9</xdr:row>
      <xdr:rowOff>151560</xdr:rowOff>
    </xdr:to>
    <xdr:pic>
      <xdr:nvPicPr>
        <xdr:cNvPr id="2" name="CEAE6A8F-D77D-46F7-874B-97F0A00A5EED" descr="rada_price header.png">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701605" y="409221"/>
          <a:ext cx="6806973" cy="13933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2</xdr:col>
      <xdr:colOff>1700902</xdr:colOff>
      <xdr:row>1</xdr:row>
      <xdr:rowOff>72573</xdr:rowOff>
    </xdr:from>
    <xdr:to>
      <xdr:col>7</xdr:col>
      <xdr:colOff>70367</xdr:colOff>
      <xdr:row>9</xdr:row>
      <xdr:rowOff>149023</xdr:rowOff>
    </xdr:to>
    <xdr:pic>
      <xdr:nvPicPr>
        <xdr:cNvPr id="3" name="CEAE6A8F-D77D-46F7-874B-97F0A00A5EED" descr="rada_price header.png">
          <a:extLst>
            <a:ext uri="{FF2B5EF4-FFF2-40B4-BE49-F238E27FC236}">
              <a16:creationId xmlns:a16="http://schemas.microsoft.com/office/drawing/2014/main" id="{29A3C53B-62C0-4C7B-9B69-6B5923F66326}"/>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3188616" y="272144"/>
          <a:ext cx="7586037" cy="16730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99786</xdr:colOff>
      <xdr:row>1</xdr:row>
      <xdr:rowOff>172358</xdr:rowOff>
    </xdr:from>
    <xdr:to>
      <xdr:col>2</xdr:col>
      <xdr:colOff>1496786</xdr:colOff>
      <xdr:row>12</xdr:row>
      <xdr:rowOff>136072</xdr:rowOff>
    </xdr:to>
    <xdr:pic>
      <xdr:nvPicPr>
        <xdr:cNvPr id="6" name="Рисунок 5">
          <a:extLst>
            <a:ext uri="{FF2B5EF4-FFF2-40B4-BE49-F238E27FC236}">
              <a16:creationId xmlns:a16="http://schemas.microsoft.com/office/drawing/2014/main" id="{18F1E31D-2FD6-4D36-98E1-C5BE3CB05B7B}"/>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15143" t="15261" r="14857" b="12831"/>
        <a:stretch/>
      </xdr:blipFill>
      <xdr:spPr>
        <a:xfrm>
          <a:off x="99786" y="371929"/>
          <a:ext cx="2884714" cy="22225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304800</xdr:colOff>
      <xdr:row>2</xdr:row>
      <xdr:rowOff>100874</xdr:rowOff>
    </xdr:to>
    <xdr:sp macro="" textlink="">
      <xdr:nvSpPr>
        <xdr:cNvPr id="3" name="AutoShape 1" descr="C:\Users\simochkova\Desktop\РАДА 04.04.2025\Для продаж\Маркетинг\картинки\2025-09-07_030001.png">
          <a:extLst>
            <a:ext uri="{FF2B5EF4-FFF2-40B4-BE49-F238E27FC236}">
              <a16:creationId xmlns:a16="http://schemas.microsoft.com/office/drawing/2014/main" id="{F6710114-D13A-4260-893B-8F6C8EA63609}"/>
            </a:ext>
          </a:extLst>
        </xdr:cNvPr>
        <xdr:cNvSpPr>
          <a:spLocks noChangeAspect="1" noChangeArrowheads="1"/>
        </xdr:cNvSpPr>
      </xdr:nvSpPr>
      <xdr:spPr bwMode="auto">
        <a:xfrm>
          <a:off x="0" y="18415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1</xdr:row>
      <xdr:rowOff>0</xdr:rowOff>
    </xdr:from>
    <xdr:to>
      <xdr:col>1</xdr:col>
      <xdr:colOff>304800</xdr:colOff>
      <xdr:row>2</xdr:row>
      <xdr:rowOff>100874</xdr:rowOff>
    </xdr:to>
    <xdr:sp macro="" textlink="">
      <xdr:nvSpPr>
        <xdr:cNvPr id="4" name="AutoShape 2" descr="C:\Users\simochkova\Desktop\РАДА 04.04.2025\Для продаж\Маркетинг\картинки\2025-09-07_030001.png">
          <a:extLst>
            <a:ext uri="{FF2B5EF4-FFF2-40B4-BE49-F238E27FC236}">
              <a16:creationId xmlns:a16="http://schemas.microsoft.com/office/drawing/2014/main" id="{E5BB5F40-8794-4E3B-9902-F26C6FAB8EE3}"/>
            </a:ext>
          </a:extLst>
        </xdr:cNvPr>
        <xdr:cNvSpPr>
          <a:spLocks noChangeAspect="1" noChangeArrowheads="1"/>
        </xdr:cNvSpPr>
      </xdr:nvSpPr>
      <xdr:spPr bwMode="auto">
        <a:xfrm>
          <a:off x="0" y="18415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xdr:row>
      <xdr:rowOff>0</xdr:rowOff>
    </xdr:from>
    <xdr:to>
      <xdr:col>1</xdr:col>
      <xdr:colOff>304800</xdr:colOff>
      <xdr:row>5</xdr:row>
      <xdr:rowOff>100874</xdr:rowOff>
    </xdr:to>
    <xdr:sp macro="" textlink="">
      <xdr:nvSpPr>
        <xdr:cNvPr id="5" name="AutoShape 4" descr="C:\Users\simochkova\Desktop\РАДА 04.04.2025\Для продаж\Маркетинг\картинки\2025-09-07_030001.png">
          <a:extLst>
            <a:ext uri="{FF2B5EF4-FFF2-40B4-BE49-F238E27FC236}">
              <a16:creationId xmlns:a16="http://schemas.microsoft.com/office/drawing/2014/main" id="{C16556AC-249B-4616-9193-B68C07BA8E59}"/>
            </a:ext>
          </a:extLst>
        </xdr:cNvPr>
        <xdr:cNvSpPr>
          <a:spLocks noChangeAspect="1" noChangeArrowheads="1"/>
        </xdr:cNvSpPr>
      </xdr:nvSpPr>
      <xdr:spPr bwMode="auto">
        <a:xfrm>
          <a:off x="0" y="7366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0</xdr:row>
      <xdr:rowOff>0</xdr:rowOff>
    </xdr:from>
    <xdr:to>
      <xdr:col>1</xdr:col>
      <xdr:colOff>1812109</xdr:colOff>
      <xdr:row>13</xdr:row>
      <xdr:rowOff>43362</xdr:rowOff>
    </xdr:to>
    <xdr:pic>
      <xdr:nvPicPr>
        <xdr:cNvPr id="6" name="Рисунок 5">
          <a:extLst>
            <a:ext uri="{FF2B5EF4-FFF2-40B4-BE49-F238E27FC236}">
              <a16:creationId xmlns:a16="http://schemas.microsoft.com/office/drawing/2014/main" id="{B560B73B-FAE5-4BE9-8002-508CB07C260F}"/>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5773" t="9304" r="23330" b="8432"/>
        <a:stretch/>
      </xdr:blipFill>
      <xdr:spPr>
        <a:xfrm>
          <a:off x="0" y="0"/>
          <a:ext cx="1813379" cy="2632710"/>
        </a:xfrm>
        <a:prstGeom prst="rect">
          <a:avLst/>
        </a:prstGeom>
      </xdr:spPr>
    </xdr:pic>
    <xdr:clientData/>
  </xdr:twoCellAnchor>
  <xdr:twoCellAnchor>
    <xdr:from>
      <xdr:col>1</xdr:col>
      <xdr:colOff>1843676</xdr:colOff>
      <xdr:row>1</xdr:row>
      <xdr:rowOff>161407</xdr:rowOff>
    </xdr:from>
    <xdr:to>
      <xdr:col>7</xdr:col>
      <xdr:colOff>2198914</xdr:colOff>
      <xdr:row>10</xdr:row>
      <xdr:rowOff>153074</xdr:rowOff>
    </xdr:to>
    <xdr:pic>
      <xdr:nvPicPr>
        <xdr:cNvPr id="7" name="CEAE6A8F-D77D-46F7-874B-97F0A00A5EED" descr="rada_price header.png">
          <a:extLst>
            <a:ext uri="{FF2B5EF4-FFF2-40B4-BE49-F238E27FC236}">
              <a16:creationId xmlns:a16="http://schemas.microsoft.com/office/drawing/2014/main" id="{1611DCD5-4206-4EB4-9C02-B05B4F76DA36}"/>
            </a:ext>
          </a:extLst>
        </xdr:cNvPr>
        <xdr:cNvPicPr>
          <a:picLocks noChangeAspect="1" noChangeArrowheads="1"/>
        </xdr:cNvPicPr>
      </xdr:nvPicPr>
      <xdr:blipFill>
        <a:blip xmlns:r="http://schemas.openxmlformats.org/officeDocument/2006/relationships" r:embed="rId2" r:link="rId3" cstate="print">
          <a:extLst>
            <a:ext uri="{28A0092B-C50C-407E-A947-70E740481C1C}">
              <a14:useLocalDpi xmlns:a14="http://schemas.microsoft.com/office/drawing/2010/main" val="0"/>
            </a:ext>
          </a:extLst>
        </a:blip>
        <a:srcRect/>
        <a:stretch>
          <a:fillRect/>
        </a:stretch>
      </xdr:blipFill>
      <xdr:spPr bwMode="auto">
        <a:xfrm>
          <a:off x="1843676" y="346464"/>
          <a:ext cx="7975238" cy="16571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xdr:row>
      <xdr:rowOff>163229</xdr:rowOff>
    </xdr:from>
    <xdr:to>
      <xdr:col>2</xdr:col>
      <xdr:colOff>36830</xdr:colOff>
      <xdr:row>9</xdr:row>
      <xdr:rowOff>138005</xdr:rowOff>
    </xdr:to>
    <xdr:pic>
      <xdr:nvPicPr>
        <xdr:cNvPr id="3" name="Рисунок 2">
          <a:extLst>
            <a:ext uri="{FF2B5EF4-FFF2-40B4-BE49-F238E27FC236}">
              <a16:creationId xmlns:a16="http://schemas.microsoft.com/office/drawing/2014/main" id="{DB4ECE91-D710-4653-8687-AC28A25D649E}"/>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06" t="26690" r="24498" b="22455"/>
        <a:stretch/>
      </xdr:blipFill>
      <xdr:spPr>
        <a:xfrm>
          <a:off x="0" y="346673"/>
          <a:ext cx="2033552" cy="1513029"/>
        </a:xfrm>
        <a:prstGeom prst="rect">
          <a:avLst/>
        </a:prstGeom>
      </xdr:spPr>
    </xdr:pic>
    <xdr:clientData/>
  </xdr:twoCellAnchor>
  <xdr:twoCellAnchor>
    <xdr:from>
      <xdr:col>2</xdr:col>
      <xdr:colOff>109605</xdr:colOff>
      <xdr:row>0</xdr:row>
      <xdr:rowOff>84568</xdr:rowOff>
    </xdr:from>
    <xdr:to>
      <xdr:col>3</xdr:col>
      <xdr:colOff>5076554</xdr:colOff>
      <xdr:row>7</xdr:row>
      <xdr:rowOff>174746</xdr:rowOff>
    </xdr:to>
    <xdr:pic>
      <xdr:nvPicPr>
        <xdr:cNvPr id="5" name="CEAE6A8F-D77D-46F7-874B-97F0A00A5EED" descr="rada_price header.png">
          <a:extLst>
            <a:ext uri="{FF2B5EF4-FFF2-40B4-BE49-F238E27FC236}">
              <a16:creationId xmlns:a16="http://schemas.microsoft.com/office/drawing/2014/main" id="{D8726919-0528-48CA-822A-F4537D45207E}"/>
            </a:ext>
          </a:extLst>
        </xdr:cNvPr>
        <xdr:cNvPicPr>
          <a:picLocks noChangeAspect="1" noChangeArrowheads="1"/>
        </xdr:cNvPicPr>
      </xdr:nvPicPr>
      <xdr:blipFill>
        <a:blip xmlns:r="http://schemas.openxmlformats.org/officeDocument/2006/relationships" r:embed="rId2" r:link="rId3" cstate="print">
          <a:extLst>
            <a:ext uri="{28A0092B-C50C-407E-A947-70E740481C1C}">
              <a14:useLocalDpi xmlns:a14="http://schemas.microsoft.com/office/drawing/2010/main" val="0"/>
            </a:ext>
          </a:extLst>
        </a:blip>
        <a:srcRect/>
        <a:stretch>
          <a:fillRect/>
        </a:stretch>
      </xdr:blipFill>
      <xdr:spPr bwMode="auto">
        <a:xfrm>
          <a:off x="2101691" y="84568"/>
          <a:ext cx="6904606" cy="13855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0</xdr:row>
      <xdr:rowOff>99786</xdr:rowOff>
    </xdr:from>
    <xdr:to>
      <xdr:col>1</xdr:col>
      <xdr:colOff>2449285</xdr:colOff>
      <xdr:row>12</xdr:row>
      <xdr:rowOff>161361</xdr:rowOff>
    </xdr:to>
    <xdr:pic>
      <xdr:nvPicPr>
        <xdr:cNvPr id="4" name="Рисунок 3">
          <a:extLst>
            <a:ext uri="{FF2B5EF4-FFF2-40B4-BE49-F238E27FC236}">
              <a16:creationId xmlns:a16="http://schemas.microsoft.com/office/drawing/2014/main" id="{34338B9B-3A3A-4D72-A775-871397A67704}"/>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1250" r="10804"/>
        <a:stretch/>
      </xdr:blipFill>
      <xdr:spPr>
        <a:xfrm>
          <a:off x="0" y="99786"/>
          <a:ext cx="2449285" cy="2320361"/>
        </a:xfrm>
        <a:prstGeom prst="rect">
          <a:avLst/>
        </a:prstGeom>
      </xdr:spPr>
    </xdr:pic>
    <xdr:clientData/>
  </xdr:twoCellAnchor>
  <xdr:twoCellAnchor>
    <xdr:from>
      <xdr:col>2</xdr:col>
      <xdr:colOff>505190</xdr:colOff>
      <xdr:row>1</xdr:row>
      <xdr:rowOff>118335</xdr:rowOff>
    </xdr:from>
    <xdr:to>
      <xdr:col>6</xdr:col>
      <xdr:colOff>988786</xdr:colOff>
      <xdr:row>10</xdr:row>
      <xdr:rowOff>122958</xdr:rowOff>
    </xdr:to>
    <xdr:pic>
      <xdr:nvPicPr>
        <xdr:cNvPr id="5" name="CEAE6A8F-D77D-46F7-874B-97F0A00A5EED" descr="rada_price header.png">
          <a:extLst>
            <a:ext uri="{FF2B5EF4-FFF2-40B4-BE49-F238E27FC236}">
              <a16:creationId xmlns:a16="http://schemas.microsoft.com/office/drawing/2014/main" id="{182035BB-A3F0-46BB-979D-9EB5E11CAE48}"/>
            </a:ext>
          </a:extLst>
        </xdr:cNvPr>
        <xdr:cNvPicPr>
          <a:picLocks noChangeAspect="1" noChangeArrowheads="1"/>
        </xdr:cNvPicPr>
      </xdr:nvPicPr>
      <xdr:blipFill>
        <a:blip xmlns:r="http://schemas.openxmlformats.org/officeDocument/2006/relationships" r:embed="rId2" r:link="rId3" cstate="print">
          <a:extLst>
            <a:ext uri="{28A0092B-C50C-407E-A947-70E740481C1C}">
              <a14:useLocalDpi xmlns:a14="http://schemas.microsoft.com/office/drawing/2010/main" val="0"/>
            </a:ext>
          </a:extLst>
        </a:blip>
        <a:srcRect/>
        <a:stretch>
          <a:fillRect/>
        </a:stretch>
      </xdr:blipFill>
      <xdr:spPr bwMode="auto">
        <a:xfrm>
          <a:off x="3335476" y="299764"/>
          <a:ext cx="7568381" cy="16374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107950</xdr:colOff>
      <xdr:row>0</xdr:row>
      <xdr:rowOff>0</xdr:rowOff>
    </xdr:from>
    <xdr:to>
      <xdr:col>1</xdr:col>
      <xdr:colOff>2387600</xdr:colOff>
      <xdr:row>11</xdr:row>
      <xdr:rowOff>248839</xdr:rowOff>
    </xdr:to>
    <xdr:pic>
      <xdr:nvPicPr>
        <xdr:cNvPr id="5" name="Рисунок 4">
          <a:extLst>
            <a:ext uri="{FF2B5EF4-FFF2-40B4-BE49-F238E27FC236}">
              <a16:creationId xmlns:a16="http://schemas.microsoft.com/office/drawing/2014/main" id="{82A1748D-2D73-4400-B2CA-D5A20F8301B7}"/>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330" t="22549" r="29739" b="22113"/>
        <a:stretch/>
      </xdr:blipFill>
      <xdr:spPr>
        <a:xfrm>
          <a:off x="107950" y="0"/>
          <a:ext cx="2279650" cy="2344339"/>
        </a:xfrm>
        <a:prstGeom prst="rect">
          <a:avLst/>
        </a:prstGeom>
      </xdr:spPr>
    </xdr:pic>
    <xdr:clientData/>
  </xdr:twoCellAnchor>
  <xdr:twoCellAnchor>
    <xdr:from>
      <xdr:col>2</xdr:col>
      <xdr:colOff>1397000</xdr:colOff>
      <xdr:row>0</xdr:row>
      <xdr:rowOff>102534</xdr:rowOff>
    </xdr:from>
    <xdr:to>
      <xdr:col>6</xdr:col>
      <xdr:colOff>1205955</xdr:colOff>
      <xdr:row>8</xdr:row>
      <xdr:rowOff>185106</xdr:rowOff>
    </xdr:to>
    <xdr:pic>
      <xdr:nvPicPr>
        <xdr:cNvPr id="6" name="CEAE6A8F-D77D-46F7-874B-97F0A00A5EED" descr="rada_price header.png">
          <a:extLst>
            <a:ext uri="{FF2B5EF4-FFF2-40B4-BE49-F238E27FC236}">
              <a16:creationId xmlns:a16="http://schemas.microsoft.com/office/drawing/2014/main" id="{49061A6B-8BF9-46F8-90B7-4239F7BB410B}"/>
            </a:ext>
          </a:extLst>
        </xdr:cNvPr>
        <xdr:cNvPicPr>
          <a:picLocks noChangeAspect="1" noChangeArrowheads="1"/>
        </xdr:cNvPicPr>
      </xdr:nvPicPr>
      <xdr:blipFill>
        <a:blip xmlns:r="http://schemas.openxmlformats.org/officeDocument/2006/relationships" r:embed="rId2" r:link="rId3" cstate="print">
          <a:extLst>
            <a:ext uri="{28A0092B-C50C-407E-A947-70E740481C1C}">
              <a14:useLocalDpi xmlns:a14="http://schemas.microsoft.com/office/drawing/2010/main" val="0"/>
            </a:ext>
          </a:extLst>
        </a:blip>
        <a:srcRect/>
        <a:stretch>
          <a:fillRect/>
        </a:stretch>
      </xdr:blipFill>
      <xdr:spPr bwMode="auto">
        <a:xfrm>
          <a:off x="3864429" y="102534"/>
          <a:ext cx="7927883" cy="157935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2</xdr:col>
      <xdr:colOff>117929</xdr:colOff>
      <xdr:row>1</xdr:row>
      <xdr:rowOff>16980</xdr:rowOff>
    </xdr:from>
    <xdr:to>
      <xdr:col>6</xdr:col>
      <xdr:colOff>743857</xdr:colOff>
      <xdr:row>9</xdr:row>
      <xdr:rowOff>1514</xdr:rowOff>
    </xdr:to>
    <xdr:pic>
      <xdr:nvPicPr>
        <xdr:cNvPr id="2" name="CEAE6A8F-D77D-46F7-874B-97F0A00A5EED" descr="rada_price header.png">
          <a:extLst>
            <a:ext uri="{FF2B5EF4-FFF2-40B4-BE49-F238E27FC236}">
              <a16:creationId xmlns:a16="http://schemas.microsoft.com/office/drawing/2014/main" id="{0D904D22-6747-4F7E-A843-2C851F386717}"/>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2893786" y="198409"/>
          <a:ext cx="6885214" cy="14359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36286</xdr:colOff>
      <xdr:row>1</xdr:row>
      <xdr:rowOff>54087</xdr:rowOff>
    </xdr:from>
    <xdr:to>
      <xdr:col>1</xdr:col>
      <xdr:colOff>2449286</xdr:colOff>
      <xdr:row>11</xdr:row>
      <xdr:rowOff>9073</xdr:rowOff>
    </xdr:to>
    <xdr:pic>
      <xdr:nvPicPr>
        <xdr:cNvPr id="4" name="Рисунок 3">
          <a:extLst>
            <a:ext uri="{FF2B5EF4-FFF2-40B4-BE49-F238E27FC236}">
              <a16:creationId xmlns:a16="http://schemas.microsoft.com/office/drawing/2014/main" id="{05B2EF9D-51F6-456F-B4EE-6A84FCDCD3D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5327" t="24743" r="25070" b="24525"/>
        <a:stretch/>
      </xdr:blipFill>
      <xdr:spPr>
        <a:xfrm>
          <a:off x="36286" y="235516"/>
          <a:ext cx="2413000" cy="1850914"/>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180421</xdr:colOff>
      <xdr:row>0</xdr:row>
      <xdr:rowOff>54429</xdr:rowOff>
    </xdr:from>
    <xdr:to>
      <xdr:col>1</xdr:col>
      <xdr:colOff>1841500</xdr:colOff>
      <xdr:row>12</xdr:row>
      <xdr:rowOff>85913</xdr:rowOff>
    </xdr:to>
    <xdr:pic>
      <xdr:nvPicPr>
        <xdr:cNvPr id="3" name="Рисунок 2">
          <a:extLst>
            <a:ext uri="{FF2B5EF4-FFF2-40B4-BE49-F238E27FC236}">
              <a16:creationId xmlns:a16="http://schemas.microsoft.com/office/drawing/2014/main" id="{B9045D8B-599B-4131-93A0-2A6BCB48F831}"/>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958" t="13919" r="28921" b="8739"/>
        <a:stretch/>
      </xdr:blipFill>
      <xdr:spPr>
        <a:xfrm>
          <a:off x="180421" y="54429"/>
          <a:ext cx="1661079" cy="2290270"/>
        </a:xfrm>
        <a:prstGeom prst="rect">
          <a:avLst/>
        </a:prstGeom>
      </xdr:spPr>
    </xdr:pic>
    <xdr:clientData/>
  </xdr:twoCellAnchor>
  <xdr:twoCellAnchor>
    <xdr:from>
      <xdr:col>2</xdr:col>
      <xdr:colOff>16127</xdr:colOff>
      <xdr:row>1</xdr:row>
      <xdr:rowOff>54429</xdr:rowOff>
    </xdr:from>
    <xdr:to>
      <xdr:col>6</xdr:col>
      <xdr:colOff>39842</xdr:colOff>
      <xdr:row>9</xdr:row>
      <xdr:rowOff>111991</xdr:rowOff>
    </xdr:to>
    <xdr:pic>
      <xdr:nvPicPr>
        <xdr:cNvPr id="4" name="CEAE6A8F-D77D-46F7-874B-97F0A00A5EED" descr="rada_price header.png">
          <a:extLst>
            <a:ext uri="{FF2B5EF4-FFF2-40B4-BE49-F238E27FC236}">
              <a16:creationId xmlns:a16="http://schemas.microsoft.com/office/drawing/2014/main" id="{C96FC348-491C-4005-925A-BA36CB0A3951}"/>
            </a:ext>
          </a:extLst>
        </xdr:cNvPr>
        <xdr:cNvPicPr>
          <a:picLocks noChangeAspect="1" noChangeArrowheads="1"/>
        </xdr:cNvPicPr>
      </xdr:nvPicPr>
      <xdr:blipFill>
        <a:blip xmlns:r="http://schemas.openxmlformats.org/officeDocument/2006/relationships" r:embed="rId2" r:link="rId3" cstate="print">
          <a:extLst>
            <a:ext uri="{28A0092B-C50C-407E-A947-70E740481C1C}">
              <a14:useLocalDpi xmlns:a14="http://schemas.microsoft.com/office/drawing/2010/main" val="0"/>
            </a:ext>
          </a:extLst>
        </a:blip>
        <a:srcRect/>
        <a:stretch>
          <a:fillRect/>
        </a:stretch>
      </xdr:blipFill>
      <xdr:spPr bwMode="auto">
        <a:xfrm>
          <a:off x="2320270" y="235858"/>
          <a:ext cx="7153858" cy="15089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31751</xdr:colOff>
      <xdr:row>2</xdr:row>
      <xdr:rowOff>161773</xdr:rowOff>
    </xdr:from>
    <xdr:to>
      <xdr:col>1</xdr:col>
      <xdr:colOff>2224406</xdr:colOff>
      <xdr:row>10</xdr:row>
      <xdr:rowOff>84666</xdr:rowOff>
    </xdr:to>
    <xdr:pic>
      <xdr:nvPicPr>
        <xdr:cNvPr id="6" name="Рисунок 5">
          <a:extLst>
            <a:ext uri="{FF2B5EF4-FFF2-40B4-BE49-F238E27FC236}">
              <a16:creationId xmlns:a16="http://schemas.microsoft.com/office/drawing/2014/main" id="{782C123A-B8AF-4713-9DB5-FAC54440DD12}"/>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345" r="28571" b="28573"/>
        <a:stretch/>
      </xdr:blipFill>
      <xdr:spPr>
        <a:xfrm>
          <a:off x="645584" y="542773"/>
          <a:ext cx="2192655" cy="1595060"/>
        </a:xfrm>
        <a:prstGeom prst="rect">
          <a:avLst/>
        </a:prstGeom>
      </xdr:spPr>
    </xdr:pic>
    <xdr:clientData/>
  </xdr:twoCellAnchor>
  <xdr:twoCellAnchor>
    <xdr:from>
      <xdr:col>2</xdr:col>
      <xdr:colOff>1043214</xdr:colOff>
      <xdr:row>0</xdr:row>
      <xdr:rowOff>136074</xdr:rowOff>
    </xdr:from>
    <xdr:to>
      <xdr:col>7</xdr:col>
      <xdr:colOff>444500</xdr:colOff>
      <xdr:row>8</xdr:row>
      <xdr:rowOff>145660</xdr:rowOff>
    </xdr:to>
    <xdr:pic>
      <xdr:nvPicPr>
        <xdr:cNvPr id="5" name="CEAE6A8F-D77D-46F7-874B-97F0A00A5EED" descr="rada_price header.png">
          <a:extLst>
            <a:ext uri="{FF2B5EF4-FFF2-40B4-BE49-F238E27FC236}">
              <a16:creationId xmlns:a16="http://schemas.microsoft.com/office/drawing/2014/main" id="{97843D3C-B205-48DC-B822-F39C3F586434}"/>
            </a:ext>
          </a:extLst>
        </xdr:cNvPr>
        <xdr:cNvPicPr>
          <a:picLocks noChangeAspect="1" noChangeArrowheads="1"/>
        </xdr:cNvPicPr>
      </xdr:nvPicPr>
      <xdr:blipFill>
        <a:blip xmlns:r="http://schemas.openxmlformats.org/officeDocument/2006/relationships" r:embed="rId2" r:link="rId3" cstate="print">
          <a:extLst>
            <a:ext uri="{28A0092B-C50C-407E-A947-70E740481C1C}">
              <a14:useLocalDpi xmlns:a14="http://schemas.microsoft.com/office/drawing/2010/main" val="0"/>
            </a:ext>
          </a:extLst>
        </a:blip>
        <a:srcRect/>
        <a:stretch>
          <a:fillRect/>
        </a:stretch>
      </xdr:blipFill>
      <xdr:spPr bwMode="auto">
        <a:xfrm>
          <a:off x="3583214" y="136074"/>
          <a:ext cx="7456715" cy="158801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2</xdr:col>
      <xdr:colOff>1450421</xdr:colOff>
      <xdr:row>0</xdr:row>
      <xdr:rowOff>81643</xdr:rowOff>
    </xdr:from>
    <xdr:to>
      <xdr:col>7</xdr:col>
      <xdr:colOff>290286</xdr:colOff>
      <xdr:row>8</xdr:row>
      <xdr:rowOff>91229</xdr:rowOff>
    </xdr:to>
    <xdr:pic>
      <xdr:nvPicPr>
        <xdr:cNvPr id="3" name="CEAE6A8F-D77D-46F7-874B-97F0A00A5EED" descr="rada_price header.png">
          <a:extLst>
            <a:ext uri="{FF2B5EF4-FFF2-40B4-BE49-F238E27FC236}">
              <a16:creationId xmlns:a16="http://schemas.microsoft.com/office/drawing/2014/main" id="{9D72A7A3-9244-4BBE-B31D-771225D35C3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3718278" y="81643"/>
          <a:ext cx="6713865" cy="146101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216807</xdr:colOff>
      <xdr:row>0</xdr:row>
      <xdr:rowOff>90714</xdr:rowOff>
    </xdr:from>
    <xdr:to>
      <xdr:col>1</xdr:col>
      <xdr:colOff>2248807</xdr:colOff>
      <xdr:row>10</xdr:row>
      <xdr:rowOff>145144</xdr:rowOff>
    </xdr:to>
    <xdr:pic>
      <xdr:nvPicPr>
        <xdr:cNvPr id="5" name="Рисунок 4">
          <a:extLst>
            <a:ext uri="{FF2B5EF4-FFF2-40B4-BE49-F238E27FC236}">
              <a16:creationId xmlns:a16="http://schemas.microsoft.com/office/drawing/2014/main" id="{BF1C786C-B41E-4B04-BB79-BDE143616A29}"/>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5450" t="23342" r="25769" b="20943"/>
        <a:stretch/>
      </xdr:blipFill>
      <xdr:spPr>
        <a:xfrm>
          <a:off x="216807" y="90714"/>
          <a:ext cx="2276929" cy="195035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63500</xdr:colOff>
      <xdr:row>0</xdr:row>
      <xdr:rowOff>161472</xdr:rowOff>
    </xdr:from>
    <xdr:to>
      <xdr:col>1</xdr:col>
      <xdr:colOff>2374195</xdr:colOff>
      <xdr:row>11</xdr:row>
      <xdr:rowOff>149135</xdr:rowOff>
    </xdr:to>
    <xdr:pic>
      <xdr:nvPicPr>
        <xdr:cNvPr id="4" name="Рисунок 3">
          <a:extLst>
            <a:ext uri="{FF2B5EF4-FFF2-40B4-BE49-F238E27FC236}">
              <a16:creationId xmlns:a16="http://schemas.microsoft.com/office/drawing/2014/main" id="{C811F62E-E372-4353-A88D-68FF517D2EF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90286" y="161472"/>
          <a:ext cx="2310695" cy="2409734"/>
        </a:xfrm>
        <a:prstGeom prst="rect">
          <a:avLst/>
        </a:prstGeom>
      </xdr:spPr>
    </xdr:pic>
    <xdr:clientData/>
  </xdr:twoCellAnchor>
  <xdr:twoCellAnchor>
    <xdr:from>
      <xdr:col>2</xdr:col>
      <xdr:colOff>1777857</xdr:colOff>
      <xdr:row>1</xdr:row>
      <xdr:rowOff>82085</xdr:rowOff>
    </xdr:from>
    <xdr:to>
      <xdr:col>6</xdr:col>
      <xdr:colOff>1006929</xdr:colOff>
      <xdr:row>8</xdr:row>
      <xdr:rowOff>172165</xdr:rowOff>
    </xdr:to>
    <xdr:pic>
      <xdr:nvPicPr>
        <xdr:cNvPr id="5" name="CEAE6A8F-D77D-46F7-874B-97F0A00A5EED" descr="rada_price header.png">
          <a:extLst>
            <a:ext uri="{FF2B5EF4-FFF2-40B4-BE49-F238E27FC236}">
              <a16:creationId xmlns:a16="http://schemas.microsoft.com/office/drawing/2014/main" id="{DA13BFE9-084B-4ADA-B281-978030BB9EF9}"/>
            </a:ext>
          </a:extLst>
        </xdr:cNvPr>
        <xdr:cNvPicPr>
          <a:picLocks noChangeAspect="1" noChangeArrowheads="1"/>
        </xdr:cNvPicPr>
      </xdr:nvPicPr>
      <xdr:blipFill>
        <a:blip xmlns:r="http://schemas.openxmlformats.org/officeDocument/2006/relationships" r:embed="rId2" r:link="rId3" cstate="print">
          <a:extLst>
            <a:ext uri="{28A0092B-C50C-407E-A947-70E740481C1C}">
              <a14:useLocalDpi xmlns:a14="http://schemas.microsoft.com/office/drawing/2010/main" val="0"/>
            </a:ext>
          </a:extLst>
        </a:blip>
        <a:srcRect/>
        <a:stretch>
          <a:fillRect/>
        </a:stretch>
      </xdr:blipFill>
      <xdr:spPr bwMode="auto">
        <a:xfrm>
          <a:off x="3991286" y="281656"/>
          <a:ext cx="7211929" cy="15868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1055;&#1088;&#1072;&#1081;&#1089;_&#1083;&#1080;&#1089;&#1090;_Rada_26.12.202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одержание"/>
      <sheetName val="Плиты индукционные и чугун"/>
      <sheetName val="Линия раздачи"/>
      <sheetName val="Столы производственные"/>
      <sheetName val="Столы-тумбы"/>
      <sheetName val="Стеллажи кухонные"/>
      <sheetName val="Полки настенные открытые"/>
      <sheetName val="Полки настенные закрытые"/>
      <sheetName val="Ванны моечные"/>
      <sheetName val="Подставки"/>
      <sheetName val="Тележки-шпильки"/>
    </sheetNames>
    <sheetDataSet>
      <sheetData sheetId="0">
        <row r="12">
          <cell r="D12">
            <v>45</v>
          </cell>
        </row>
      </sheetData>
      <sheetData sheetId="1"/>
      <sheetData sheetId="2"/>
      <sheetData sheetId="3" refreshError="1"/>
      <sheetData sheetId="4" refreshError="1"/>
      <sheetData sheetId="5"/>
      <sheetData sheetId="6"/>
      <sheetData sheetId="7" refreshError="1"/>
      <sheetData sheetId="8" refreshError="1"/>
      <sheetData sheetId="9" refreshError="1"/>
      <sheetData sheetId="10"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DE0DE804-3850-4900-879A-9F51D1C389F6}" name="Таблица43" displayName="Таблица43" ref="B12:F21" totalsRowShown="0" headerRowDxfId="55" dataDxfId="53" headerRowBorderDxfId="54" tableBorderDxfId="52">
  <autoFilter ref="B12:F21" xr:uid="{DE0DE804-3850-4900-879A-9F51D1C389F6}"/>
  <tableColumns count="5">
    <tableColumn id="1" xr3:uid="{C8D5DDF3-F6C8-422D-93C6-DA1629EE57E8}" name="Серия" dataDxfId="51"/>
    <tableColumn id="2" xr3:uid="{5B842112-3C3D-4BA0-9608-644855ABE571}" name="Артикул" dataDxfId="50"/>
    <tableColumn id="3" xr3:uid="{D8BA4981-7C89-41A8-A389-0F21A8818294}" name="Наименование " dataDxfId="49"/>
    <tableColumn id="4" xr3:uid="{027AD547-E48B-456C-B3A6-C7386026364C}" name="Габаритные размеры, д*г*в" dataDxfId="48"/>
    <tableColumn id="5" xr3:uid="{F5797E02-1D09-46E8-91B9-2E1BC786500C}" name="RRP*, руб. с НДС 22%" dataDxfId="47"/>
  </tableColumns>
  <tableStyleInfo name="TableStyleLight10"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0000000}" name="Таблица6" displayName="Таблица6" ref="C13:E47" totalsRowShown="0" headerRowDxfId="46" dataDxfId="45">
  <autoFilter ref="C13:E47" xr:uid="{00000000-0009-0000-0100-000006000000}"/>
  <tableColumns count="3">
    <tableColumn id="2" xr3:uid="{00000000-0010-0000-0000-000002000000}" name="Артикул" dataDxfId="44" dataCellStyle="Обычный_Столы"/>
    <tableColumn id="3" xr3:uid="{00000000-0010-0000-0000-000003000000}" name="Наименование " dataDxfId="43" dataCellStyle="Обычный_Столы"/>
    <tableColumn id="1" xr3:uid="{00000000-0010-0000-0000-000001000000}" name="Габаритные размеры, д*г*в" dataDxfId="42" dataCellStyle="Обычный_Столы"/>
  </tableColumns>
  <tableStyleInfo name="TableStyleLight10"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1000000}" name="Таблица1" displayName="Таблица1" ref="B14:F338" totalsRowShown="0" headerRowDxfId="41">
  <autoFilter ref="B14:F338" xr:uid="{00000000-0009-0000-0100-000001000000}"/>
  <tableColumns count="5">
    <tableColumn id="3" xr3:uid="{00000000-0010-0000-0100-000003000000}" name="Каркас" dataDxfId="40"/>
    <tableColumn id="6" xr3:uid="{00000000-0010-0000-0100-000006000000}" name="Артикул" dataDxfId="39" dataCellStyle="Обычный_Стеллажи кухонные"/>
    <tableColumn id="2" xr3:uid="{00000000-0010-0000-0100-000002000000}" name="Наименование " dataDxfId="38" dataCellStyle="Обычный_Стеллажи кухонные"/>
    <tableColumn id="1" xr3:uid="{00000000-0010-0000-0100-000001000000}" name="Габаритные размеры, д*г*в" dataDxfId="37"/>
    <tableColumn id="4" xr3:uid="{00000000-0010-0000-0100-000004000000}" name="RRP*, руб. с НДС" dataDxfId="36" dataCellStyle="Финансовый"/>
  </tableColumns>
  <tableStyleInfo name="TableStyleLight10"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2000000}" name="Таблица9" displayName="Таблица9" ref="B13:F93" totalsRowShown="0" headerRowDxfId="35" dataDxfId="33" headerRowBorderDxfId="34" tableBorderDxfId="32" totalsRowBorderDxfId="31">
  <autoFilter ref="B13:F93" xr:uid="{00000000-0009-0000-0100-000009000000}"/>
  <sortState xmlns:xlrd2="http://schemas.microsoft.com/office/spreadsheetml/2017/richdata2" ref="B14:G93">
    <sortCondition descending="1" ref="B13:B93"/>
  </sortState>
  <tableColumns count="5">
    <tableColumn id="6" xr3:uid="{00000000-0010-0000-0200-000006000000}" name="Тип полки/Количество ярусов" dataDxfId="30" dataCellStyle="Обычный_Полки настенные"/>
    <tableColumn id="7" xr3:uid="{00000000-0010-0000-0200-000007000000}" name="Артикул" dataDxfId="29" dataCellStyle="Обычный_Полки настенные"/>
    <tableColumn id="2" xr3:uid="{00000000-0010-0000-0200-000002000000}" name="Наименование " dataDxfId="28" dataCellStyle="Обычный_Полки настенные"/>
    <tableColumn id="1" xr3:uid="{00000000-0010-0000-0200-000001000000}" name="Габаритные размеры, д*г*в" dataDxfId="27" dataCellStyle="Обычный_Полки настенные"/>
    <tableColumn id="3" xr3:uid="{00000000-0010-0000-0200-000003000000}" name="RRP*,  руб. с НДС" dataDxfId="26" dataCellStyle="Финансовый"/>
  </tableColumns>
  <tableStyleInfo name="TableStyleLight10"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4C9C5B90-626D-41EF-99D3-D10E9A02E780}" name="Таблица95" displayName="Таблица95" ref="B13:F50" totalsRowShown="0" headerRowDxfId="25" dataDxfId="23" headerRowBorderDxfId="24" tableBorderDxfId="22" totalsRowBorderDxfId="21">
  <autoFilter ref="B13:F50" xr:uid="{00000000-0009-0000-0100-000009000000}"/>
  <sortState xmlns:xlrd2="http://schemas.microsoft.com/office/spreadsheetml/2017/richdata2" ref="B14:G94">
    <sortCondition descending="1" ref="B13:B94"/>
  </sortState>
  <tableColumns count="5">
    <tableColumn id="6" xr3:uid="{8439D157-2003-4DA1-8BCF-15B970763843}" name="Позиция" dataDxfId="20" dataCellStyle="Обычный_Полки настенные"/>
    <tableColumn id="7" xr3:uid="{BB9F4912-6E0B-44B8-BFB8-C5A77FFEBD16}" name="Артикул" dataDxfId="19" dataCellStyle="Обычный_Полки настенные"/>
    <tableColumn id="2" xr3:uid="{95D3B911-D252-4D71-82A6-305E9ABD3A96}" name="Наименование " dataDxfId="18" dataCellStyle="Обычный_Полки настенные"/>
    <tableColumn id="1" xr3:uid="{EC71ED30-7511-4BF0-8F99-B22C614D44EB}" name="Габаритные размеры, д*г*в" dataDxfId="17" dataCellStyle="Обычный_Полки настенные"/>
    <tableColumn id="3" xr3:uid="{906E2065-A5E2-4CA8-A131-D02483041BA2}" name="RRP*, руб. с НДС" dataDxfId="16" dataCellStyle="Финансовый"/>
  </tableColumns>
  <tableStyleInfo name="TableStyleLight10"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3000000}" name="Таблица64" displayName="Таблица64" ref="B13:F37" totalsRowShown="0" headerRowDxfId="15" dataDxfId="14">
  <autoFilter ref="B13:F37" xr:uid="{00000000-0009-0000-0100-000003000000}"/>
  <sortState xmlns:xlrd2="http://schemas.microsoft.com/office/spreadsheetml/2017/richdata2" ref="B14:G31">
    <sortCondition ref="D13:D31"/>
  </sortState>
  <tableColumns count="5">
    <tableColumn id="2" xr3:uid="{00000000-0010-0000-0300-000002000000}" name="Тип ёмкости" dataDxfId="13"/>
    <tableColumn id="4" xr3:uid="{00000000-0010-0000-0300-000004000000}" name="Артикул" dataDxfId="12" dataCellStyle="Обычный_Столы"/>
    <tableColumn id="3" xr3:uid="{00000000-0010-0000-0300-000003000000}" name="Наименование " dataDxfId="11"/>
    <tableColumn id="1" xr3:uid="{00000000-0010-0000-0300-000001000000}" name="Габаритные размеры, д*г*в" dataDxfId="10"/>
    <tableColumn id="5" xr3:uid="{00000000-0010-0000-0300-000005000000}" name="RRP*, руб. с НДС" dataDxfId="9"/>
  </tableColumns>
  <tableStyleInfo name="TableStyleLight10"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5000000}" name="Таблица411" displayName="Таблица411" ref="B14:F20" totalsRowShown="0" headerRowDxfId="8" dataDxfId="6" headerRowBorderDxfId="7" tableBorderDxfId="5">
  <autoFilter ref="B14:F20" xr:uid="{00000000-0009-0000-0100-00000A000000}"/>
  <tableColumns count="5">
    <tableColumn id="1" xr3:uid="{00000000-0010-0000-0500-000001000000}" name="Серия" dataDxfId="4"/>
    <tableColumn id="2" xr3:uid="{00000000-0010-0000-0500-000002000000}" name="Артикул" dataDxfId="3"/>
    <tableColumn id="3" xr3:uid="{00000000-0010-0000-0500-000003000000}" name="Наименование " dataDxfId="2"/>
    <tableColumn id="4" xr3:uid="{00000000-0010-0000-0500-000004000000}" name="Габаритные размеры, д*г*в" dataDxfId="1"/>
    <tableColumn id="5" xr3:uid="{00000000-0010-0000-0500-000005000000}" name="RRP*, руб. с НДС" dataDxfId="0"/>
  </tableColumns>
  <tableStyleInfo name="TableStyleLight10" showFirstColumn="0" showLastColumn="0" showRowStripes="1" showColumnStripes="0"/>
</table>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3" Type="http://schemas.openxmlformats.org/officeDocument/2006/relationships/table" Target="../tables/table5.xml"/><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1:J30"/>
  <sheetViews>
    <sheetView tabSelected="1" zoomScale="90" zoomScaleNormal="90" workbookViewId="0">
      <selection activeCell="C12" sqref="C12"/>
    </sheetView>
  </sheetViews>
  <sheetFormatPr defaultRowHeight="14.5" x14ac:dyDescent="0.35"/>
  <cols>
    <col min="3" max="3" width="19.453125" customWidth="1"/>
    <col min="4" max="4" width="7" customWidth="1"/>
    <col min="5" max="5" width="6.54296875" customWidth="1"/>
    <col min="14" max="14" width="8.7265625" customWidth="1"/>
  </cols>
  <sheetData>
    <row r="11" spans="2:10" ht="15" thickBot="1" x14ac:dyDescent="0.4"/>
    <row r="12" spans="2:10" ht="30" customHeight="1" thickBot="1" x14ac:dyDescent="0.4">
      <c r="C12" s="30" t="s">
        <v>1543</v>
      </c>
      <c r="D12" s="39">
        <v>0</v>
      </c>
      <c r="E12" s="40" t="s">
        <v>1544</v>
      </c>
    </row>
    <row r="13" spans="2:10" ht="18.5" customHeight="1" x14ac:dyDescent="0.35">
      <c r="C13" s="182"/>
      <c r="D13" s="182"/>
      <c r="E13" s="182"/>
      <c r="F13" s="182"/>
    </row>
    <row r="14" spans="2:10" ht="33.5" customHeight="1" x14ac:dyDescent="0.55000000000000004">
      <c r="C14" s="31" t="s">
        <v>1809</v>
      </c>
      <c r="J14" s="29"/>
    </row>
    <row r="15" spans="2:10" ht="23.5" x14ac:dyDescent="0.55000000000000004">
      <c r="B15" s="29"/>
      <c r="C15" s="183" t="s">
        <v>1945</v>
      </c>
      <c r="D15" s="183"/>
      <c r="E15" s="183"/>
      <c r="F15" s="183"/>
      <c r="J15" s="29"/>
    </row>
    <row r="16" spans="2:10" ht="23.5" x14ac:dyDescent="0.55000000000000004">
      <c r="B16" s="29"/>
      <c r="C16" s="62"/>
      <c r="D16" s="29"/>
    </row>
    <row r="17" spans="2:10" ht="23.5" x14ac:dyDescent="0.55000000000000004">
      <c r="B17" s="29"/>
      <c r="C17" s="184" t="s">
        <v>1811</v>
      </c>
      <c r="D17" s="184"/>
      <c r="E17" s="184"/>
      <c r="F17" s="184"/>
    </row>
    <row r="18" spans="2:10" ht="23.5" x14ac:dyDescent="0.55000000000000004">
      <c r="B18" s="29"/>
      <c r="C18" s="183" t="s">
        <v>1946</v>
      </c>
      <c r="D18" s="183"/>
      <c r="E18" s="183"/>
      <c r="F18" s="183"/>
    </row>
    <row r="19" spans="2:10" ht="23.5" x14ac:dyDescent="0.55000000000000004">
      <c r="B19" s="29"/>
      <c r="C19" s="54"/>
      <c r="D19" s="54"/>
      <c r="E19" s="54"/>
      <c r="F19" s="54"/>
    </row>
    <row r="20" spans="2:10" ht="23.5" x14ac:dyDescent="0.55000000000000004">
      <c r="B20" s="29"/>
      <c r="C20" s="184" t="s">
        <v>1810</v>
      </c>
      <c r="D20" s="184"/>
      <c r="E20" s="184"/>
      <c r="F20" s="184"/>
      <c r="J20" s="29"/>
    </row>
    <row r="21" spans="2:10" ht="23.5" x14ac:dyDescent="0.55000000000000004">
      <c r="B21" s="29"/>
      <c r="C21" s="183" t="s">
        <v>1947</v>
      </c>
      <c r="D21" s="183"/>
      <c r="E21" s="183"/>
      <c r="F21" s="183"/>
      <c r="G21" s="63"/>
      <c r="J21" s="29"/>
    </row>
    <row r="22" spans="2:10" ht="23.5" x14ac:dyDescent="0.55000000000000004">
      <c r="B22" s="29"/>
      <c r="C22" s="183" t="s">
        <v>1948</v>
      </c>
      <c r="D22" s="183"/>
      <c r="E22" s="183"/>
      <c r="F22" s="183"/>
      <c r="J22" s="29"/>
    </row>
    <row r="23" spans="2:10" ht="23.5" x14ac:dyDescent="0.55000000000000004">
      <c r="B23" s="29"/>
      <c r="C23" s="183" t="s">
        <v>1949</v>
      </c>
      <c r="D23" s="183"/>
      <c r="E23" s="183"/>
      <c r="F23" s="183"/>
      <c r="J23" s="29"/>
    </row>
    <row r="24" spans="2:10" ht="23.5" x14ac:dyDescent="0.55000000000000004">
      <c r="B24" s="29"/>
      <c r="C24" s="183" t="s">
        <v>1950</v>
      </c>
      <c r="D24" s="183"/>
      <c r="E24" s="183"/>
      <c r="F24" s="183"/>
      <c r="J24" s="29"/>
    </row>
    <row r="25" spans="2:10" ht="23.5" x14ac:dyDescent="0.55000000000000004">
      <c r="B25" s="29"/>
      <c r="C25" s="183" t="s">
        <v>1951</v>
      </c>
      <c r="D25" s="183"/>
      <c r="E25" s="183"/>
      <c r="F25" s="183"/>
      <c r="J25" s="29"/>
    </row>
    <row r="26" spans="2:10" ht="23.5" x14ac:dyDescent="0.55000000000000004">
      <c r="C26" s="183" t="s">
        <v>1952</v>
      </c>
      <c r="D26" s="183"/>
      <c r="E26" s="183"/>
      <c r="F26" s="183"/>
      <c r="J26" s="29"/>
    </row>
    <row r="27" spans="2:10" ht="23.5" x14ac:dyDescent="0.55000000000000004">
      <c r="C27" s="183" t="s">
        <v>1953</v>
      </c>
      <c r="D27" s="183"/>
      <c r="E27" s="183"/>
      <c r="F27" s="183"/>
    </row>
    <row r="28" spans="2:10" ht="23.5" x14ac:dyDescent="0.55000000000000004">
      <c r="B28" s="29"/>
      <c r="C28" s="183" t="s">
        <v>1954</v>
      </c>
      <c r="D28" s="183"/>
      <c r="E28" s="183"/>
      <c r="F28" s="183"/>
    </row>
    <row r="30" spans="2:10" ht="21.75" customHeight="1" x14ac:dyDescent="0.55000000000000004">
      <c r="B30" s="29"/>
      <c r="C30" s="29"/>
      <c r="D30" s="29"/>
    </row>
  </sheetData>
  <mergeCells count="13">
    <mergeCell ref="C21:F21"/>
    <mergeCell ref="C27:F27"/>
    <mergeCell ref="C28:F28"/>
    <mergeCell ref="C22:F22"/>
    <mergeCell ref="C23:F23"/>
    <mergeCell ref="C24:F24"/>
    <mergeCell ref="C25:F25"/>
    <mergeCell ref="C26:F26"/>
    <mergeCell ref="C13:F13"/>
    <mergeCell ref="C15:F15"/>
    <mergeCell ref="C17:F17"/>
    <mergeCell ref="C18:F18"/>
    <mergeCell ref="C20:F20"/>
  </mergeCells>
  <hyperlinks>
    <hyperlink ref="C21" location="'Столы производственные'!R1C1" display="1. Столы производственные" xr:uid="{68D66D33-A030-4648-BABE-4629ED110BE7}"/>
    <hyperlink ref="C23" location="'Стеллажи кухонные'!A1" display="3. Стеллажи кухонные" xr:uid="{2F70F9C3-56D6-4B4B-AE1A-CED4719A24ED}"/>
    <hyperlink ref="C24" location="'Полки настенные открытые'!A1" display="3. Полки настенные открытые" xr:uid="{C669ECA0-B0C5-450D-AB13-CA5055B69A2B}"/>
    <hyperlink ref="C26" location="'Ванны моечные'!R1C1" display="4. Ванны моечные" xr:uid="{9AD8A136-358F-4644-9EC2-243EFF01FE59}"/>
    <hyperlink ref="C15" location="'Плиты индукционные'!R1C1" display="5. Плиты индукционные" xr:uid="{917ED0FE-C37C-4842-85E8-0660CF951423}"/>
    <hyperlink ref="C27" location="Подставки!R1C1" display="6. Подставки" xr:uid="{606FC055-7CA0-4C16-A921-EE471BF9C842}"/>
    <hyperlink ref="C18" location="'Линия раздачи'!A1" display="7. Линия раздачи" xr:uid="{F6EB1AE0-C071-462B-85DD-C3995A951E8E}"/>
    <hyperlink ref="C28" location="'Тележки-шпильки'!A1" display="8. Тележки-шпильки" xr:uid="{43BAA54B-FB0D-46F9-A556-518345C14704}"/>
    <hyperlink ref="C22" location="'Столы-тумбы'!A1" display="2. Столы-тумбы" xr:uid="{2E489EF8-AE58-4F5B-8F21-7E22D22FD382}"/>
    <hyperlink ref="C25" location="'Полки настенные закрытые'!A1" display="4. Полки настенные закрытые" xr:uid="{38666656-5D14-4653-B732-F7A2873EE72A}"/>
    <hyperlink ref="C15:F15" location="'Плиты индукция, чугун'!A1" display="1. Плиты (индукция, чугун)" xr:uid="{8CB6A8C8-C047-41BD-BFA4-3A9818F2C8B7}"/>
  </hyperlinks>
  <pageMargins left="0.7" right="0.7" top="0.75" bottom="0.75" header="0.3" footer="0.3"/>
  <pageSetup paperSize="9" orientation="portrait" horizontalDpi="1200" verticalDpi="120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1:H20"/>
  <sheetViews>
    <sheetView zoomScale="70" zoomScaleNormal="70" workbookViewId="0">
      <selection sqref="A1:A1048576"/>
    </sheetView>
  </sheetViews>
  <sheetFormatPr defaultRowHeight="15.5" x14ac:dyDescent="0.35"/>
  <cols>
    <col min="1" max="1" width="2.26953125" customWidth="1"/>
    <col min="2" max="2" width="21.26953125" customWidth="1"/>
    <col min="3" max="3" width="25.81640625" bestFit="1" customWidth="1"/>
    <col min="4" max="4" width="57.26953125" customWidth="1"/>
    <col min="5" max="5" width="17.7265625" bestFit="1" customWidth="1"/>
    <col min="6" max="6" width="14.81640625" style="8" customWidth="1"/>
    <col min="7" max="7" width="16.1796875" style="43" customWidth="1"/>
    <col min="8" max="8" width="99.81640625" customWidth="1"/>
  </cols>
  <sheetData>
    <row r="1" spans="2:8" x14ac:dyDescent="0.35">
      <c r="C1" s="38"/>
      <c r="D1" s="38"/>
      <c r="E1" s="38"/>
    </row>
    <row r="2" spans="2:8" x14ac:dyDescent="0.35">
      <c r="C2" s="38"/>
      <c r="D2" s="38"/>
      <c r="E2" s="38"/>
    </row>
    <row r="3" spans="2:8" x14ac:dyDescent="0.35">
      <c r="C3" s="38"/>
      <c r="D3" s="38"/>
      <c r="E3" s="38"/>
    </row>
    <row r="4" spans="2:8" x14ac:dyDescent="0.35">
      <c r="C4" s="38"/>
      <c r="D4" s="38"/>
      <c r="E4" s="38"/>
    </row>
    <row r="6" spans="2:8" x14ac:dyDescent="0.35">
      <c r="C6" s="38"/>
      <c r="D6" s="38"/>
      <c r="E6" s="38"/>
    </row>
    <row r="8" spans="2:8" x14ac:dyDescent="0.35">
      <c r="C8" s="38"/>
      <c r="D8" s="38"/>
      <c r="E8" s="38"/>
    </row>
    <row r="11" spans="2:8" ht="21" x14ac:dyDescent="0.5">
      <c r="D11" s="191" t="s">
        <v>1373</v>
      </c>
      <c r="E11" s="191"/>
      <c r="F11" s="191"/>
      <c r="G11" s="191"/>
    </row>
    <row r="13" spans="2:8" x14ac:dyDescent="0.35">
      <c r="F13" s="42"/>
    </row>
    <row r="14" spans="2:8" ht="54" customHeight="1" x14ac:dyDescent="0.35">
      <c r="B14" s="176" t="s">
        <v>1369</v>
      </c>
      <c r="C14" s="115" t="s">
        <v>4</v>
      </c>
      <c r="D14" s="115" t="s">
        <v>235</v>
      </c>
      <c r="E14" s="115" t="s">
        <v>359</v>
      </c>
      <c r="F14" s="115" t="s">
        <v>1822</v>
      </c>
      <c r="G14" s="96" t="str">
        <f>CONCATENATE("Цена с учетом скидки ",Содержание!$D$12,"%")</f>
        <v>Цена с учетом скидки 0%</v>
      </c>
      <c r="H14" s="104" t="s">
        <v>676</v>
      </c>
    </row>
    <row r="15" spans="2:8" ht="62" x14ac:dyDescent="0.35">
      <c r="B15" s="12" t="s">
        <v>1371</v>
      </c>
      <c r="C15" s="13" t="s">
        <v>1380</v>
      </c>
      <c r="D15" s="14" t="s">
        <v>1374</v>
      </c>
      <c r="E15" s="12" t="s">
        <v>1385</v>
      </c>
      <c r="F15" s="56">
        <v>16215.833333333332</v>
      </c>
      <c r="G15" s="28">
        <f>(1-Содержание!$D$12/100)*Таблица411[[#This Row],[RRP*, руб. с НДС]]</f>
        <v>16215.833333333332</v>
      </c>
      <c r="H15" s="15" t="s">
        <v>1537</v>
      </c>
    </row>
    <row r="16" spans="2:8" ht="62" x14ac:dyDescent="0.35">
      <c r="B16" s="12" t="s">
        <v>1371</v>
      </c>
      <c r="C16" s="13" t="s">
        <v>1655</v>
      </c>
      <c r="D16" s="14" t="s">
        <v>1375</v>
      </c>
      <c r="E16" s="12" t="s">
        <v>1386</v>
      </c>
      <c r="F16" s="56">
        <v>19265.833333333332</v>
      </c>
      <c r="G16" s="28">
        <f>(1-Содержание!$D$12/100)*Таблица411[[#This Row],[RRP*, руб. с НДС]]</f>
        <v>19265.833333333332</v>
      </c>
      <c r="H16" s="15" t="s">
        <v>1538</v>
      </c>
    </row>
    <row r="17" spans="2:8" ht="62" x14ac:dyDescent="0.35">
      <c r="B17" s="12" t="s">
        <v>1371</v>
      </c>
      <c r="C17" s="13" t="s">
        <v>1382</v>
      </c>
      <c r="D17" s="14" t="s">
        <v>1376</v>
      </c>
      <c r="E17" s="12" t="s">
        <v>1387</v>
      </c>
      <c r="F17" s="56">
        <v>23027.5</v>
      </c>
      <c r="G17" s="28">
        <f>(1-Содержание!$D$12/100)*Таблица411[[#This Row],[RRP*, руб. с НДС]]</f>
        <v>23027.5</v>
      </c>
      <c r="H17" s="15" t="s">
        <v>1539</v>
      </c>
    </row>
    <row r="18" spans="2:8" ht="62" x14ac:dyDescent="0.35">
      <c r="B18" s="12" t="s">
        <v>1370</v>
      </c>
      <c r="C18" s="13" t="s">
        <v>1383</v>
      </c>
      <c r="D18" s="14" t="s">
        <v>1377</v>
      </c>
      <c r="E18" s="12" t="s">
        <v>1388</v>
      </c>
      <c r="F18" s="56">
        <v>17740.833333333332</v>
      </c>
      <c r="G18" s="28">
        <f>(1-Содержание!$D$12/100)*Таблица411[[#This Row],[RRP*, руб. с НДС]]</f>
        <v>17740.833333333332</v>
      </c>
      <c r="H18" s="15" t="s">
        <v>1540</v>
      </c>
    </row>
    <row r="19" spans="2:8" ht="62" x14ac:dyDescent="0.35">
      <c r="B19" s="12" t="s">
        <v>1370</v>
      </c>
      <c r="C19" s="13" t="s">
        <v>1381</v>
      </c>
      <c r="D19" s="14" t="s">
        <v>1378</v>
      </c>
      <c r="E19" s="12" t="s">
        <v>1389</v>
      </c>
      <c r="F19" s="56">
        <v>20790.833333333336</v>
      </c>
      <c r="G19" s="28">
        <f>(1-Содержание!$D$12/100)*Таблица411[[#This Row],[RRP*, руб. с НДС]]</f>
        <v>20790.833333333336</v>
      </c>
      <c r="H19" s="15" t="s">
        <v>1541</v>
      </c>
    </row>
    <row r="20" spans="2:8" ht="62" x14ac:dyDescent="0.35">
      <c r="B20" s="12" t="s">
        <v>1370</v>
      </c>
      <c r="C20" s="13" t="s">
        <v>1384</v>
      </c>
      <c r="D20" s="14" t="s">
        <v>1379</v>
      </c>
      <c r="E20" s="12" t="s">
        <v>1390</v>
      </c>
      <c r="F20" s="56">
        <v>24552.5</v>
      </c>
      <c r="G20" s="28">
        <f>(1-Содержание!$D$12/100)*Таблица411[[#This Row],[RRP*, руб. с НДС]]</f>
        <v>24552.5</v>
      </c>
      <c r="H20" s="15" t="s">
        <v>1542</v>
      </c>
    </row>
  </sheetData>
  <autoFilter ref="G14:H20" xr:uid="{00000000-0009-0000-0000-000006000000}"/>
  <mergeCells count="1">
    <mergeCell ref="D11:G11"/>
  </mergeCells>
  <pageMargins left="0.7" right="0.7" top="0.75" bottom="0.75" header="0.3" footer="0.3"/>
  <drawing r:id="rId1"/>
  <tableParts count="1">
    <tablePart r:id="rId2"/>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098BF3-4BAA-42CB-B94E-D2ED19F49B24}">
  <dimension ref="B1:AL42"/>
  <sheetViews>
    <sheetView zoomScale="70" zoomScaleNormal="70" workbookViewId="0">
      <selection activeCell="J39" sqref="J39"/>
    </sheetView>
  </sheetViews>
  <sheetFormatPr defaultRowHeight="15.5" x14ac:dyDescent="0.35"/>
  <cols>
    <col min="1" max="1" width="2.6328125" customWidth="1"/>
    <col min="2" max="2" width="26.453125" style="32" customWidth="1"/>
    <col min="3" max="3" width="16" customWidth="1"/>
    <col min="4" max="4" width="11.81640625" style="8" customWidth="1"/>
    <col min="5" max="5" width="13.26953125" customWidth="1"/>
    <col min="6" max="6" width="24.6328125" style="32" customWidth="1"/>
    <col min="7" max="7" width="16.81640625" style="32" customWidth="1"/>
    <col min="8" max="8" width="31.7265625" customWidth="1"/>
    <col min="9" max="9" width="19.26953125" customWidth="1"/>
    <col min="10" max="10" width="17.26953125" style="60" customWidth="1"/>
    <col min="11" max="11" width="17.26953125" style="53" customWidth="1"/>
    <col min="12" max="12" width="85.54296875" customWidth="1"/>
  </cols>
  <sheetData>
    <row r="1" spans="2:38" x14ac:dyDescent="0.35">
      <c r="J1" s="8"/>
    </row>
    <row r="12" spans="2:38" ht="21" x14ac:dyDescent="0.5">
      <c r="C12" s="188" t="s">
        <v>1823</v>
      </c>
      <c r="D12" s="188"/>
      <c r="E12" s="188"/>
      <c r="F12" s="188"/>
      <c r="G12" s="188"/>
      <c r="H12" s="188"/>
    </row>
    <row r="15" spans="2:38" ht="46.5" x14ac:dyDescent="0.35">
      <c r="B15" s="104" t="s">
        <v>1824</v>
      </c>
      <c r="C15" s="104" t="s">
        <v>1825</v>
      </c>
      <c r="D15" s="104" t="s">
        <v>1826</v>
      </c>
      <c r="E15" s="104" t="s">
        <v>2230</v>
      </c>
      <c r="F15" s="104" t="s">
        <v>1827</v>
      </c>
      <c r="G15" s="104" t="s">
        <v>4</v>
      </c>
      <c r="H15" s="104" t="s">
        <v>235</v>
      </c>
      <c r="I15" s="104" t="s">
        <v>359</v>
      </c>
      <c r="J15" s="104" t="s">
        <v>1822</v>
      </c>
      <c r="K15" s="96" t="str">
        <f>CONCATENATE("Цена с учетом скидки ",Содержание!$D$12,"%")</f>
        <v>Цена с учетом скидки 0%</v>
      </c>
      <c r="L15" s="104" t="s">
        <v>676</v>
      </c>
    </row>
    <row r="16" spans="2:38" ht="93" x14ac:dyDescent="0.35">
      <c r="B16" s="33" t="s">
        <v>1828</v>
      </c>
      <c r="C16" s="12" t="s">
        <v>1829</v>
      </c>
      <c r="D16" s="12" t="s">
        <v>1830</v>
      </c>
      <c r="E16" s="12">
        <v>14</v>
      </c>
      <c r="F16" s="46" t="s">
        <v>1831</v>
      </c>
      <c r="G16" s="45" t="s">
        <v>1832</v>
      </c>
      <c r="H16" s="33" t="s">
        <v>1833</v>
      </c>
      <c r="I16" s="12" t="s">
        <v>1834</v>
      </c>
      <c r="J16" s="56">
        <v>21931.533333333333</v>
      </c>
      <c r="K16" s="44">
        <f>(1-Содержание!$D$12/100)*J16</f>
        <v>21931.533333333333</v>
      </c>
      <c r="L16" s="34" t="s">
        <v>1835</v>
      </c>
      <c r="M16" s="35"/>
      <c r="N16" s="35"/>
      <c r="O16" s="35"/>
      <c r="P16" s="35"/>
      <c r="Q16" s="35"/>
      <c r="R16" s="35"/>
      <c r="S16" s="35"/>
      <c r="T16" s="35"/>
      <c r="U16" s="35"/>
      <c r="V16" s="35"/>
      <c r="W16" s="35"/>
      <c r="X16" s="35"/>
      <c r="Y16" s="35"/>
      <c r="Z16" s="35"/>
      <c r="AA16" s="35"/>
      <c r="AB16" s="35"/>
      <c r="AC16" s="35"/>
      <c r="AD16" s="35"/>
      <c r="AE16" s="35"/>
      <c r="AF16" s="35"/>
      <c r="AG16" s="35"/>
      <c r="AH16" s="35"/>
      <c r="AI16" s="35"/>
      <c r="AJ16" s="35"/>
      <c r="AK16" s="35"/>
      <c r="AL16" s="35"/>
    </row>
    <row r="17" spans="2:38" ht="93" x14ac:dyDescent="0.35">
      <c r="B17" s="33" t="s">
        <v>1828</v>
      </c>
      <c r="C17" s="12" t="s">
        <v>1836</v>
      </c>
      <c r="D17" s="12" t="s">
        <v>1837</v>
      </c>
      <c r="E17" s="12">
        <v>16</v>
      </c>
      <c r="F17" s="46" t="s">
        <v>1831</v>
      </c>
      <c r="G17" s="45" t="s">
        <v>1838</v>
      </c>
      <c r="H17" s="33" t="s">
        <v>1839</v>
      </c>
      <c r="I17" s="12" t="s">
        <v>1840</v>
      </c>
      <c r="J17" s="56">
        <v>28914</v>
      </c>
      <c r="K17" s="44">
        <f>(1-Содержание!$D$12/100)*J17</f>
        <v>28914</v>
      </c>
      <c r="L17" s="34" t="s">
        <v>1841</v>
      </c>
      <c r="M17" s="35"/>
      <c r="N17" s="35"/>
      <c r="O17" s="35"/>
      <c r="P17" s="35"/>
      <c r="Q17" s="35"/>
      <c r="R17" s="35"/>
      <c r="S17" s="35"/>
      <c r="T17" s="35"/>
      <c r="U17" s="35"/>
      <c r="V17" s="35"/>
      <c r="W17" s="35"/>
      <c r="X17" s="35"/>
      <c r="Y17" s="35"/>
      <c r="Z17" s="35"/>
      <c r="AA17" s="35"/>
      <c r="AB17" s="35"/>
      <c r="AC17" s="35"/>
      <c r="AD17" s="35"/>
      <c r="AE17" s="35"/>
      <c r="AF17" s="35"/>
      <c r="AG17" s="35"/>
      <c r="AH17" s="35"/>
      <c r="AI17" s="35"/>
      <c r="AJ17" s="35"/>
      <c r="AK17" s="35"/>
      <c r="AL17" s="35"/>
    </row>
    <row r="18" spans="2:38" ht="93" x14ac:dyDescent="0.35">
      <c r="B18" s="33" t="s">
        <v>1842</v>
      </c>
      <c r="C18" s="12" t="s">
        <v>1836</v>
      </c>
      <c r="D18" s="12" t="s">
        <v>1837</v>
      </c>
      <c r="E18" s="12">
        <v>20</v>
      </c>
      <c r="F18" s="46" t="s">
        <v>1843</v>
      </c>
      <c r="G18" s="45" t="s">
        <v>1844</v>
      </c>
      <c r="H18" s="33" t="s">
        <v>1845</v>
      </c>
      <c r="I18" s="12" t="s">
        <v>1846</v>
      </c>
      <c r="J18" s="56">
        <v>39034.205000000002</v>
      </c>
      <c r="K18" s="44">
        <f>(1-Содержание!$D$12/100)*J18</f>
        <v>39034.205000000002</v>
      </c>
      <c r="L18" s="34" t="s">
        <v>1847</v>
      </c>
    </row>
    <row r="19" spans="2:38" ht="93" x14ac:dyDescent="0.35">
      <c r="B19" s="33" t="s">
        <v>1848</v>
      </c>
      <c r="C19" s="12" t="s">
        <v>1829</v>
      </c>
      <c r="D19" s="12" t="s">
        <v>1830</v>
      </c>
      <c r="E19" s="12">
        <v>14</v>
      </c>
      <c r="F19" s="46" t="s">
        <v>1849</v>
      </c>
      <c r="G19" s="45" t="s">
        <v>1850</v>
      </c>
      <c r="H19" s="33" t="s">
        <v>1851</v>
      </c>
      <c r="I19" s="12" t="s">
        <v>1852</v>
      </c>
      <c r="J19" s="56">
        <v>28558.166666666664</v>
      </c>
      <c r="K19" s="44">
        <f>(1-Содержание!$D$12/100)*J19</f>
        <v>28558.166666666664</v>
      </c>
      <c r="L19" s="34" t="s">
        <v>1853</v>
      </c>
    </row>
    <row r="20" spans="2:38" ht="93" x14ac:dyDescent="0.35">
      <c r="B20" s="33" t="s">
        <v>1848</v>
      </c>
      <c r="C20" s="12" t="s">
        <v>1836</v>
      </c>
      <c r="D20" s="12" t="s">
        <v>1837</v>
      </c>
      <c r="E20" s="12">
        <v>16</v>
      </c>
      <c r="F20" s="46" t="s">
        <v>1849</v>
      </c>
      <c r="G20" s="45" t="s">
        <v>1854</v>
      </c>
      <c r="H20" s="33" t="s">
        <v>1855</v>
      </c>
      <c r="I20" s="12" t="s">
        <v>1840</v>
      </c>
      <c r="J20" s="56">
        <v>37281.166666666664</v>
      </c>
      <c r="K20" s="44">
        <f>(1-Содержание!$D$12/100)*J20</f>
        <v>37281.166666666664</v>
      </c>
      <c r="L20" s="34" t="s">
        <v>1856</v>
      </c>
    </row>
    <row r="21" spans="2:38" ht="77.5" x14ac:dyDescent="0.35">
      <c r="B21" s="33" t="s">
        <v>1848</v>
      </c>
      <c r="C21" s="12" t="s">
        <v>1836</v>
      </c>
      <c r="D21" s="12" t="s">
        <v>1837</v>
      </c>
      <c r="E21" s="12">
        <v>20</v>
      </c>
      <c r="F21" s="46" t="s">
        <v>1849</v>
      </c>
      <c r="G21" s="45" t="s">
        <v>1857</v>
      </c>
      <c r="H21" s="33" t="s">
        <v>1858</v>
      </c>
      <c r="I21" s="12" t="s">
        <v>1846</v>
      </c>
      <c r="J21" s="56">
        <v>42669.5</v>
      </c>
      <c r="K21" s="44">
        <f>(1-Содержание!$D$12/100)*J21</f>
        <v>42669.5</v>
      </c>
      <c r="L21" s="34" t="s">
        <v>1859</v>
      </c>
    </row>
    <row r="22" spans="2:38" ht="93" x14ac:dyDescent="0.35">
      <c r="B22" s="33" t="s">
        <v>1860</v>
      </c>
      <c r="C22" s="12" t="s">
        <v>1829</v>
      </c>
      <c r="D22" s="12" t="s">
        <v>1830</v>
      </c>
      <c r="E22" s="12">
        <v>14</v>
      </c>
      <c r="F22" s="46" t="s">
        <v>1861</v>
      </c>
      <c r="G22" s="45" t="s">
        <v>1862</v>
      </c>
      <c r="H22" s="33" t="s">
        <v>1863</v>
      </c>
      <c r="I22" s="12" t="s">
        <v>1864</v>
      </c>
      <c r="J22" s="56">
        <v>29446.733333333334</v>
      </c>
      <c r="K22" s="44">
        <f>(1-Содержание!$D$12/100)*J22</f>
        <v>29446.733333333334</v>
      </c>
      <c r="L22" s="34" t="s">
        <v>1865</v>
      </c>
    </row>
    <row r="23" spans="2:38" ht="93" x14ac:dyDescent="0.35">
      <c r="B23" s="33" t="s">
        <v>1860</v>
      </c>
      <c r="C23" s="12" t="s">
        <v>1836</v>
      </c>
      <c r="D23" s="12" t="s">
        <v>1837</v>
      </c>
      <c r="E23" s="12">
        <v>16</v>
      </c>
      <c r="F23" s="46" t="s">
        <v>1861</v>
      </c>
      <c r="G23" s="45" t="s">
        <v>1866</v>
      </c>
      <c r="H23" s="33" t="s">
        <v>1867</v>
      </c>
      <c r="I23" s="12" t="s">
        <v>1868</v>
      </c>
      <c r="J23" s="56">
        <v>36425.133333333331</v>
      </c>
      <c r="K23" s="44">
        <f>(1-Содержание!$D$12/100)*J23</f>
        <v>36425.133333333331</v>
      </c>
      <c r="L23" s="34" t="s">
        <v>1869</v>
      </c>
      <c r="M23" s="36"/>
      <c r="N23" s="36"/>
      <c r="O23" s="36"/>
      <c r="P23" s="36"/>
      <c r="Q23" s="36"/>
      <c r="R23" s="36"/>
      <c r="S23" s="36"/>
      <c r="T23" s="36"/>
      <c r="U23" s="36"/>
      <c r="V23" s="36"/>
      <c r="W23" s="36"/>
      <c r="X23" s="36"/>
      <c r="Y23" s="36"/>
      <c r="Z23" s="36"/>
      <c r="AA23" s="36"/>
      <c r="AB23" s="36"/>
      <c r="AC23" s="36"/>
      <c r="AD23" s="36"/>
      <c r="AE23" s="36"/>
      <c r="AF23" s="36"/>
      <c r="AG23" s="36"/>
      <c r="AH23" s="36"/>
      <c r="AI23" s="36"/>
      <c r="AJ23" s="36"/>
      <c r="AK23" s="36"/>
      <c r="AL23" s="36"/>
    </row>
    <row r="24" spans="2:38" ht="77.5" x14ac:dyDescent="0.35">
      <c r="B24" s="33" t="s">
        <v>1860</v>
      </c>
      <c r="C24" s="12" t="s">
        <v>1836</v>
      </c>
      <c r="D24" s="12" t="s">
        <v>1837</v>
      </c>
      <c r="E24" s="12">
        <v>20</v>
      </c>
      <c r="F24" s="46" t="s">
        <v>1861</v>
      </c>
      <c r="G24" s="45" t="s">
        <v>1870</v>
      </c>
      <c r="H24" s="33" t="s">
        <v>1871</v>
      </c>
      <c r="I24" s="12" t="s">
        <v>1872</v>
      </c>
      <c r="J24" s="56">
        <v>40735.799999999996</v>
      </c>
      <c r="K24" s="44">
        <f>(1-Содержание!$D$12/100)*J24</f>
        <v>40735.799999999996</v>
      </c>
      <c r="L24" s="34" t="s">
        <v>1873</v>
      </c>
      <c r="M24" s="36"/>
      <c r="N24" s="36"/>
      <c r="O24" s="36"/>
      <c r="P24" s="36"/>
      <c r="Q24" s="36"/>
      <c r="R24" s="36"/>
      <c r="S24" s="36"/>
      <c r="T24" s="36"/>
      <c r="U24" s="36"/>
      <c r="V24" s="36"/>
      <c r="W24" s="36"/>
      <c r="X24" s="36"/>
      <c r="Y24" s="36"/>
      <c r="Z24" s="36"/>
      <c r="AA24" s="36"/>
      <c r="AB24" s="36"/>
      <c r="AC24" s="36"/>
      <c r="AD24" s="36"/>
      <c r="AE24" s="36"/>
      <c r="AF24" s="36"/>
      <c r="AG24" s="36"/>
      <c r="AH24" s="36"/>
      <c r="AI24" s="36"/>
      <c r="AJ24" s="36"/>
      <c r="AK24" s="36"/>
      <c r="AL24" s="36"/>
    </row>
    <row r="25" spans="2:38" ht="93" x14ac:dyDescent="0.35">
      <c r="B25" s="33" t="s">
        <v>1874</v>
      </c>
      <c r="C25" s="12" t="s">
        <v>1829</v>
      </c>
      <c r="D25" s="12" t="s">
        <v>1830</v>
      </c>
      <c r="E25" s="12">
        <v>14</v>
      </c>
      <c r="F25" s="46" t="s">
        <v>1875</v>
      </c>
      <c r="G25" s="45" t="s">
        <v>1876</v>
      </c>
      <c r="H25" s="33" t="s">
        <v>1877</v>
      </c>
      <c r="I25" s="12" t="s">
        <v>1878</v>
      </c>
      <c r="J25" s="56">
        <v>30386.133333333335</v>
      </c>
      <c r="K25" s="44">
        <f>(1-Содержание!$D$12/100)*J25</f>
        <v>30386.133333333335</v>
      </c>
      <c r="L25" s="34" t="s">
        <v>1879</v>
      </c>
      <c r="M25" s="36"/>
      <c r="N25" s="36"/>
      <c r="O25" s="36"/>
      <c r="P25" s="36"/>
      <c r="Q25" s="36"/>
      <c r="R25" s="36"/>
      <c r="S25" s="36"/>
      <c r="T25" s="36"/>
      <c r="U25" s="36"/>
      <c r="V25" s="36"/>
      <c r="W25" s="36"/>
      <c r="X25" s="36"/>
      <c r="Y25" s="36"/>
      <c r="Z25" s="36"/>
      <c r="AA25" s="36"/>
      <c r="AB25" s="36"/>
      <c r="AC25" s="36"/>
      <c r="AD25" s="36"/>
      <c r="AE25" s="36"/>
      <c r="AF25" s="36"/>
      <c r="AG25" s="36"/>
      <c r="AH25" s="36"/>
      <c r="AI25" s="36"/>
      <c r="AJ25" s="36"/>
      <c r="AK25" s="36"/>
      <c r="AL25" s="36"/>
    </row>
    <row r="26" spans="2:38" ht="93" x14ac:dyDescent="0.35">
      <c r="B26" s="33" t="s">
        <v>1874</v>
      </c>
      <c r="C26" s="12" t="s">
        <v>1836</v>
      </c>
      <c r="D26" s="12" t="s">
        <v>1837</v>
      </c>
      <c r="E26" s="12">
        <v>16</v>
      </c>
      <c r="F26" s="46" t="s">
        <v>1875</v>
      </c>
      <c r="G26" s="45" t="s">
        <v>1880</v>
      </c>
      <c r="H26" s="33" t="s">
        <v>1881</v>
      </c>
      <c r="I26" s="12" t="s">
        <v>1882</v>
      </c>
      <c r="J26" s="56">
        <v>36636.6</v>
      </c>
      <c r="K26" s="44">
        <f>(1-Содержание!$D$12/100)*J26</f>
        <v>36636.6</v>
      </c>
      <c r="L26" s="34" t="s">
        <v>1883</v>
      </c>
      <c r="M26" s="36"/>
      <c r="N26" s="36"/>
      <c r="O26" s="36"/>
      <c r="P26" s="36"/>
      <c r="Q26" s="36"/>
      <c r="R26" s="36"/>
      <c r="S26" s="36"/>
      <c r="T26" s="36"/>
      <c r="U26" s="36"/>
      <c r="V26" s="36"/>
      <c r="W26" s="36"/>
      <c r="X26" s="36"/>
      <c r="Y26" s="36"/>
      <c r="Z26" s="36"/>
      <c r="AA26" s="36"/>
      <c r="AB26" s="36"/>
      <c r="AC26" s="36"/>
      <c r="AD26" s="36"/>
      <c r="AE26" s="36"/>
      <c r="AF26" s="36"/>
      <c r="AG26" s="36"/>
      <c r="AH26" s="36"/>
      <c r="AI26" s="36"/>
      <c r="AJ26" s="36"/>
      <c r="AK26" s="36"/>
      <c r="AL26" s="36"/>
    </row>
    <row r="27" spans="2:38" ht="93" x14ac:dyDescent="0.35">
      <c r="B27" s="33" t="s">
        <v>1874</v>
      </c>
      <c r="C27" s="12" t="s">
        <v>1836</v>
      </c>
      <c r="D27" s="12" t="s">
        <v>1837</v>
      </c>
      <c r="E27" s="12">
        <v>20</v>
      </c>
      <c r="F27" s="46" t="s">
        <v>1875</v>
      </c>
      <c r="G27" s="45" t="s">
        <v>1884</v>
      </c>
      <c r="H27" s="33" t="s">
        <v>1885</v>
      </c>
      <c r="I27" s="12" t="s">
        <v>1872</v>
      </c>
      <c r="J27" s="56">
        <v>41675.199999999997</v>
      </c>
      <c r="K27" s="44">
        <f>(1-Содержание!$D$12/100)*J27</f>
        <v>41675.199999999997</v>
      </c>
      <c r="L27" s="34" t="s">
        <v>1886</v>
      </c>
      <c r="M27" s="36"/>
      <c r="N27" s="36"/>
      <c r="O27" s="36"/>
      <c r="P27" s="36"/>
      <c r="Q27" s="36"/>
      <c r="R27" s="36"/>
      <c r="S27" s="36"/>
      <c r="T27" s="36"/>
      <c r="U27" s="36"/>
      <c r="V27" s="36"/>
      <c r="W27" s="36"/>
      <c r="X27" s="36"/>
      <c r="Y27" s="36"/>
      <c r="Z27" s="36"/>
      <c r="AA27" s="36"/>
      <c r="AB27" s="36"/>
      <c r="AC27" s="36"/>
      <c r="AD27" s="36"/>
      <c r="AE27" s="36"/>
      <c r="AF27" s="36"/>
      <c r="AG27" s="36"/>
      <c r="AH27" s="36"/>
      <c r="AI27" s="36"/>
      <c r="AJ27" s="36"/>
      <c r="AK27" s="36"/>
      <c r="AL27" s="36"/>
    </row>
    <row r="28" spans="2:38" ht="93" x14ac:dyDescent="0.35">
      <c r="B28" s="33" t="s">
        <v>1887</v>
      </c>
      <c r="C28" s="12" t="s">
        <v>1829</v>
      </c>
      <c r="D28" s="12" t="s">
        <v>1830</v>
      </c>
      <c r="E28" s="12">
        <v>14</v>
      </c>
      <c r="F28" s="46" t="s">
        <v>1888</v>
      </c>
      <c r="G28" s="45" t="s">
        <v>1889</v>
      </c>
      <c r="H28" s="33" t="s">
        <v>1890</v>
      </c>
      <c r="I28" s="12" t="s">
        <v>1864</v>
      </c>
      <c r="J28" s="56">
        <v>37344.199999999997</v>
      </c>
      <c r="K28" s="44">
        <f>(1-Содержание!$D$12/100)*J28</f>
        <v>37344.199999999997</v>
      </c>
      <c r="L28" s="34" t="s">
        <v>1891</v>
      </c>
    </row>
    <row r="29" spans="2:38" ht="77.5" x14ac:dyDescent="0.35">
      <c r="B29" s="33" t="s">
        <v>1887</v>
      </c>
      <c r="C29" s="12" t="s">
        <v>1836</v>
      </c>
      <c r="D29" s="12" t="s">
        <v>1837</v>
      </c>
      <c r="E29" s="12">
        <v>16</v>
      </c>
      <c r="F29" s="46" t="s">
        <v>1888</v>
      </c>
      <c r="G29" s="45" t="s">
        <v>1892</v>
      </c>
      <c r="H29" s="33" t="s">
        <v>1893</v>
      </c>
      <c r="I29" s="12" t="s">
        <v>1894</v>
      </c>
      <c r="J29" s="56">
        <v>44322.6</v>
      </c>
      <c r="K29" s="44">
        <f>(1-Содержание!$D$12/100)*J29</f>
        <v>44322.6</v>
      </c>
      <c r="L29" s="34" t="s">
        <v>1895</v>
      </c>
    </row>
    <row r="30" spans="2:38" ht="93" x14ac:dyDescent="0.35">
      <c r="B30" s="33" t="s">
        <v>1887</v>
      </c>
      <c r="C30" s="12" t="s">
        <v>1836</v>
      </c>
      <c r="D30" s="12" t="s">
        <v>1837</v>
      </c>
      <c r="E30" s="12">
        <v>20</v>
      </c>
      <c r="F30" s="46" t="s">
        <v>1888</v>
      </c>
      <c r="G30" s="45" t="s">
        <v>1896</v>
      </c>
      <c r="H30" s="33" t="s">
        <v>1897</v>
      </c>
      <c r="I30" s="12" t="s">
        <v>1846</v>
      </c>
      <c r="J30" s="56">
        <v>48633.26666666667</v>
      </c>
      <c r="K30" s="44">
        <f>(1-Содержание!$D$12/100)*J30</f>
        <v>48633.26666666667</v>
      </c>
      <c r="L30" s="34" t="s">
        <v>1898</v>
      </c>
    </row>
    <row r="31" spans="2:38" ht="77.5" x14ac:dyDescent="0.35">
      <c r="B31" s="33" t="s">
        <v>1899</v>
      </c>
      <c r="C31" s="12" t="s">
        <v>1900</v>
      </c>
      <c r="D31" s="12" t="s">
        <v>1830</v>
      </c>
      <c r="E31" s="12">
        <v>14</v>
      </c>
      <c r="F31" s="46" t="s">
        <v>1843</v>
      </c>
      <c r="G31" s="45" t="s">
        <v>1901</v>
      </c>
      <c r="H31" s="33" t="s">
        <v>1902</v>
      </c>
      <c r="I31" s="12" t="s">
        <v>1834</v>
      </c>
      <c r="J31" s="56">
        <v>21070.416666666664</v>
      </c>
      <c r="K31" s="44">
        <f>(1-Содержание!$D$12/100)*J31</f>
        <v>21070.416666666664</v>
      </c>
      <c r="L31" s="34" t="s">
        <v>1903</v>
      </c>
    </row>
    <row r="32" spans="2:38" ht="93" x14ac:dyDescent="0.35">
      <c r="B32" s="33" t="s">
        <v>1904</v>
      </c>
      <c r="C32" s="12" t="s">
        <v>1900</v>
      </c>
      <c r="D32" s="12" t="s">
        <v>1830</v>
      </c>
      <c r="E32" s="12">
        <v>14</v>
      </c>
      <c r="F32" s="46" t="s">
        <v>1849</v>
      </c>
      <c r="G32" s="45" t="s">
        <v>1905</v>
      </c>
      <c r="H32" s="33" t="s">
        <v>1906</v>
      </c>
      <c r="I32" s="12" t="s">
        <v>1852</v>
      </c>
      <c r="J32" s="56">
        <v>22209.083333333336</v>
      </c>
      <c r="K32" s="44">
        <f>(1-Содержание!$D$12/100)*J32</f>
        <v>22209.083333333336</v>
      </c>
      <c r="L32" s="34" t="s">
        <v>1907</v>
      </c>
    </row>
    <row r="33" spans="2:12" ht="77.5" x14ac:dyDescent="0.35">
      <c r="B33" s="33" t="s">
        <v>1908</v>
      </c>
      <c r="C33" s="12" t="s">
        <v>1900</v>
      </c>
      <c r="D33" s="12" t="s">
        <v>1830</v>
      </c>
      <c r="E33" s="12">
        <v>14</v>
      </c>
      <c r="F33" s="46" t="s">
        <v>1861</v>
      </c>
      <c r="G33" s="45" t="s">
        <v>1909</v>
      </c>
      <c r="H33" s="33" t="s">
        <v>1910</v>
      </c>
      <c r="I33" s="12" t="s">
        <v>1864</v>
      </c>
      <c r="J33" s="56">
        <v>27413.399999999998</v>
      </c>
      <c r="K33" s="44">
        <f>(1-Содержание!$D$12/100)*J33</f>
        <v>27413.399999999998</v>
      </c>
      <c r="L33" s="34" t="s">
        <v>1911</v>
      </c>
    </row>
    <row r="34" spans="2:12" ht="77.5" x14ac:dyDescent="0.35">
      <c r="B34" s="33" t="s">
        <v>1912</v>
      </c>
      <c r="C34" s="12" t="s">
        <v>1900</v>
      </c>
      <c r="D34" s="12" t="s">
        <v>1830</v>
      </c>
      <c r="E34" s="12">
        <v>14</v>
      </c>
      <c r="F34" s="46" t="s">
        <v>1875</v>
      </c>
      <c r="G34" s="45" t="s">
        <v>1913</v>
      </c>
      <c r="H34" s="33" t="s">
        <v>1914</v>
      </c>
      <c r="I34" s="12" t="s">
        <v>1878</v>
      </c>
      <c r="J34" s="56">
        <v>28474.799999999999</v>
      </c>
      <c r="K34" s="44">
        <f>(1-Содержание!$D$12/100)*J34</f>
        <v>28474.799999999999</v>
      </c>
      <c r="L34" s="34" t="s">
        <v>1915</v>
      </c>
    </row>
    <row r="35" spans="2:12" ht="77.5" x14ac:dyDescent="0.35">
      <c r="B35" s="33" t="s">
        <v>1916</v>
      </c>
      <c r="C35" s="12" t="s">
        <v>1900</v>
      </c>
      <c r="D35" s="12" t="s">
        <v>1830</v>
      </c>
      <c r="E35" s="12">
        <v>14</v>
      </c>
      <c r="F35" s="46" t="s">
        <v>1888</v>
      </c>
      <c r="G35" s="45" t="s">
        <v>1917</v>
      </c>
      <c r="H35" s="33" t="s">
        <v>1918</v>
      </c>
      <c r="I35" s="12" t="s">
        <v>1864</v>
      </c>
      <c r="J35" s="56">
        <v>32269</v>
      </c>
      <c r="K35" s="44">
        <f>(1-Содержание!$D$12/100)*J35</f>
        <v>32269</v>
      </c>
      <c r="L35" s="34" t="s">
        <v>1919</v>
      </c>
    </row>
    <row r="36" spans="2:12" ht="77.5" x14ac:dyDescent="0.35">
      <c r="B36" s="33" t="s">
        <v>1920</v>
      </c>
      <c r="C36" s="12" t="s">
        <v>1829</v>
      </c>
      <c r="D36" s="12" t="s">
        <v>1900</v>
      </c>
      <c r="E36" s="12">
        <v>14</v>
      </c>
      <c r="F36" s="46" t="s">
        <v>1843</v>
      </c>
      <c r="G36" s="45" t="s">
        <v>1921</v>
      </c>
      <c r="H36" s="33" t="s">
        <v>1922</v>
      </c>
      <c r="I36" s="12" t="s">
        <v>1923</v>
      </c>
      <c r="J36" s="56">
        <v>19642</v>
      </c>
      <c r="K36" s="44">
        <f>(1-Содержание!$D$12/100)*J36</f>
        <v>19642</v>
      </c>
      <c r="L36" s="34" t="s">
        <v>1924</v>
      </c>
    </row>
    <row r="37" spans="2:12" ht="77.5" x14ac:dyDescent="0.35">
      <c r="B37" s="33" t="s">
        <v>1925</v>
      </c>
      <c r="C37" s="12" t="s">
        <v>1829</v>
      </c>
      <c r="D37" s="12" t="s">
        <v>1900</v>
      </c>
      <c r="E37" s="12">
        <v>14</v>
      </c>
      <c r="F37" s="46" t="s">
        <v>1849</v>
      </c>
      <c r="G37" s="45" t="s">
        <v>1926</v>
      </c>
      <c r="H37" s="33" t="s">
        <v>1927</v>
      </c>
      <c r="I37" s="12" t="s">
        <v>1928</v>
      </c>
      <c r="J37" s="56">
        <v>20785.75</v>
      </c>
      <c r="K37" s="44">
        <f>(1-Содержание!$D$12/100)*J37</f>
        <v>20785.75</v>
      </c>
      <c r="L37" s="34" t="s">
        <v>1929</v>
      </c>
    </row>
    <row r="38" spans="2:12" ht="77.5" x14ac:dyDescent="0.35">
      <c r="B38" s="33" t="s">
        <v>1930</v>
      </c>
      <c r="C38" s="12" t="s">
        <v>1829</v>
      </c>
      <c r="D38" s="12" t="s">
        <v>1900</v>
      </c>
      <c r="E38" s="12">
        <v>14</v>
      </c>
      <c r="F38" s="46" t="s">
        <v>1861</v>
      </c>
      <c r="G38" s="45" t="s">
        <v>1931</v>
      </c>
      <c r="H38" s="33" t="s">
        <v>1932</v>
      </c>
      <c r="I38" s="12" t="s">
        <v>1933</v>
      </c>
      <c r="J38" s="56">
        <v>26132.399999999998</v>
      </c>
      <c r="K38" s="44">
        <f>(1-Содержание!$D$12/100)*J38</f>
        <v>26132.399999999998</v>
      </c>
      <c r="L38" s="34" t="s">
        <v>1934</v>
      </c>
    </row>
    <row r="39" spans="2:12" ht="77.5" x14ac:dyDescent="0.35">
      <c r="B39" s="33" t="s">
        <v>1935</v>
      </c>
      <c r="C39" s="12" t="s">
        <v>1829</v>
      </c>
      <c r="D39" s="12" t="s">
        <v>1900</v>
      </c>
      <c r="E39" s="12">
        <v>14</v>
      </c>
      <c r="F39" s="46" t="s">
        <v>1875</v>
      </c>
      <c r="G39" s="45" t="s">
        <v>1936</v>
      </c>
      <c r="H39" s="33" t="s">
        <v>1937</v>
      </c>
      <c r="I39" s="12" t="s">
        <v>1938</v>
      </c>
      <c r="J39" s="56">
        <v>27189.224999999999</v>
      </c>
      <c r="K39" s="44">
        <f>(1-Содержание!$D$12/100)*J39</f>
        <v>27189.224999999999</v>
      </c>
      <c r="L39" s="34" t="s">
        <v>1939</v>
      </c>
    </row>
    <row r="40" spans="2:12" ht="77.5" x14ac:dyDescent="0.35">
      <c r="B40" s="33" t="s">
        <v>1940</v>
      </c>
      <c r="C40" s="12" t="s">
        <v>1829</v>
      </c>
      <c r="D40" s="12" t="s">
        <v>1900</v>
      </c>
      <c r="E40" s="12">
        <v>14</v>
      </c>
      <c r="F40" s="46" t="s">
        <v>1888</v>
      </c>
      <c r="G40" s="45" t="s">
        <v>1941</v>
      </c>
      <c r="H40" s="33" t="s">
        <v>1942</v>
      </c>
      <c r="I40" s="12" t="s">
        <v>1933</v>
      </c>
      <c r="J40" s="56">
        <v>31126.266666666663</v>
      </c>
      <c r="K40" s="44">
        <f>(1-Содержание!$D$12/100)*J40</f>
        <v>31126.266666666663</v>
      </c>
      <c r="L40" s="34" t="s">
        <v>1943</v>
      </c>
    </row>
    <row r="42" spans="2:12" ht="84" x14ac:dyDescent="0.5">
      <c r="H42" s="37" t="s">
        <v>1944</v>
      </c>
    </row>
  </sheetData>
  <mergeCells count="1">
    <mergeCell ref="C12:H12"/>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B9:H21"/>
  <sheetViews>
    <sheetView zoomScale="70" zoomScaleNormal="70" workbookViewId="0">
      <selection activeCell="F4" sqref="F4"/>
    </sheetView>
  </sheetViews>
  <sheetFormatPr defaultRowHeight="14.5" x14ac:dyDescent="0.35"/>
  <cols>
    <col min="1" max="1" width="3.26953125" style="70" customWidth="1"/>
    <col min="2" max="2" width="28.54296875" style="70" customWidth="1"/>
    <col min="3" max="3" width="27.7265625" style="70" customWidth="1"/>
    <col min="4" max="4" width="70.54296875" style="70" customWidth="1"/>
    <col min="5" max="5" width="15.81640625" style="70" customWidth="1"/>
    <col min="6" max="6" width="12.7265625" style="57" customWidth="1"/>
    <col min="7" max="7" width="17.90625" style="70" customWidth="1"/>
    <col min="8" max="8" width="92.81640625" style="70" customWidth="1"/>
    <col min="9" max="16384" width="8.7265625" style="70"/>
  </cols>
  <sheetData>
    <row r="9" spans="2:8" ht="21" x14ac:dyDescent="0.35">
      <c r="C9" s="185" t="s">
        <v>1372</v>
      </c>
      <c r="D9" s="185"/>
      <c r="E9" s="71"/>
      <c r="F9" s="58"/>
    </row>
    <row r="11" spans="2:8" x14ac:dyDescent="0.35">
      <c r="F11" s="65"/>
    </row>
    <row r="12" spans="2:8" ht="31" x14ac:dyDescent="0.35">
      <c r="B12" s="176" t="s">
        <v>1369</v>
      </c>
      <c r="C12" s="176" t="s">
        <v>4</v>
      </c>
      <c r="D12" s="176" t="s">
        <v>235</v>
      </c>
      <c r="E12" s="179" t="s">
        <v>359</v>
      </c>
      <c r="F12" s="104" t="s">
        <v>1991</v>
      </c>
      <c r="G12" s="180" t="str">
        <f>CONCATENATE("Цена с учетом скидки ",Содержание!D12,Содержание!E12)</f>
        <v>Цена с учетом скидки 0%</v>
      </c>
      <c r="H12" s="104" t="s">
        <v>676</v>
      </c>
    </row>
    <row r="13" spans="2:8" ht="58" x14ac:dyDescent="0.35">
      <c r="B13" s="4" t="s">
        <v>1371</v>
      </c>
      <c r="C13" s="4" t="s">
        <v>1351</v>
      </c>
      <c r="D13" s="10" t="s">
        <v>1357</v>
      </c>
      <c r="E13" s="66" t="s">
        <v>1363</v>
      </c>
      <c r="F13" s="67">
        <v>71065</v>
      </c>
      <c r="G13" s="68">
        <f>(1-Содержание!$D$12/100)*Таблица43[[#This Row],[RRP*, руб. с НДС 22%]]</f>
        <v>71065</v>
      </c>
      <c r="H13" s="72" t="s">
        <v>1531</v>
      </c>
    </row>
    <row r="14" spans="2:8" ht="58" x14ac:dyDescent="0.35">
      <c r="B14" s="4" t="s">
        <v>1371</v>
      </c>
      <c r="C14" s="4" t="s">
        <v>1352</v>
      </c>
      <c r="D14" s="10" t="s">
        <v>1358</v>
      </c>
      <c r="E14" s="66" t="s">
        <v>1364</v>
      </c>
      <c r="F14" s="67">
        <v>123057</v>
      </c>
      <c r="G14" s="68">
        <f>(1-Содержание!$D$12/100)*Таблица43[[#This Row],[RRP*, руб. с НДС 22%]]</f>
        <v>123057</v>
      </c>
      <c r="H14" s="72" t="s">
        <v>1532</v>
      </c>
    </row>
    <row r="15" spans="2:8" ht="58" x14ac:dyDescent="0.35">
      <c r="B15" s="4" t="s">
        <v>1371</v>
      </c>
      <c r="C15" s="4" t="s">
        <v>1353</v>
      </c>
      <c r="D15" s="10" t="s">
        <v>1359</v>
      </c>
      <c r="E15" s="66" t="s">
        <v>1365</v>
      </c>
      <c r="F15" s="67">
        <v>176849</v>
      </c>
      <c r="G15" s="68">
        <f>(1-Содержание!$D$12/100)*Таблица43[[#This Row],[RRP*, руб. с НДС 22%]]</f>
        <v>176849</v>
      </c>
      <c r="H15" s="72" t="s">
        <v>1533</v>
      </c>
    </row>
    <row r="16" spans="2:8" ht="58" x14ac:dyDescent="0.35">
      <c r="B16" s="4" t="s">
        <v>1370</v>
      </c>
      <c r="C16" s="4" t="s">
        <v>1354</v>
      </c>
      <c r="D16" s="10" t="s">
        <v>1360</v>
      </c>
      <c r="E16" s="66" t="s">
        <v>1366</v>
      </c>
      <c r="F16" s="67">
        <v>73708</v>
      </c>
      <c r="G16" s="68">
        <f>(1-Содержание!$D$12/100)*Таблица43[[#This Row],[RRP*, руб. с НДС 22%]]</f>
        <v>73708</v>
      </c>
      <c r="H16" s="72" t="s">
        <v>1534</v>
      </c>
    </row>
    <row r="17" spans="2:8" ht="58" x14ac:dyDescent="0.35">
      <c r="B17" s="4" t="s">
        <v>1370</v>
      </c>
      <c r="C17" s="4" t="s">
        <v>1355</v>
      </c>
      <c r="D17" s="10" t="s">
        <v>1361</v>
      </c>
      <c r="E17" s="66" t="s">
        <v>1367</v>
      </c>
      <c r="F17" s="67">
        <v>125558</v>
      </c>
      <c r="G17" s="68">
        <f>(1-Содержание!$D$12/100)*Таблица43[[#This Row],[RRP*, руб. с НДС 22%]]</f>
        <v>125558</v>
      </c>
      <c r="H17" s="72" t="s">
        <v>1535</v>
      </c>
    </row>
    <row r="18" spans="2:8" ht="58" x14ac:dyDescent="0.35">
      <c r="B18" s="4" t="s">
        <v>1370</v>
      </c>
      <c r="C18" s="4" t="s">
        <v>1356</v>
      </c>
      <c r="D18" s="10" t="s">
        <v>1362</v>
      </c>
      <c r="E18" s="66" t="s">
        <v>1368</v>
      </c>
      <c r="F18" s="67">
        <v>177774</v>
      </c>
      <c r="G18" s="68">
        <f>(1-Содержание!$D$12/100)*Таблица43[[#This Row],[RRP*, руб. с НДС 22%]]</f>
        <v>177774</v>
      </c>
      <c r="H18" s="72" t="s">
        <v>1536</v>
      </c>
    </row>
    <row r="19" spans="2:8" ht="58" x14ac:dyDescent="0.35">
      <c r="B19" s="4" t="s">
        <v>1370</v>
      </c>
      <c r="C19" s="4" t="s">
        <v>1955</v>
      </c>
      <c r="D19" s="69" t="s">
        <v>1956</v>
      </c>
      <c r="E19" s="66" t="s">
        <v>1366</v>
      </c>
      <c r="F19" s="67">
        <v>66337</v>
      </c>
      <c r="G19" s="68">
        <f>(1-Содержание!$D$12/100)*Таблица43[[#This Row],[RRP*, руб. с НДС 22%]]</f>
        <v>66337</v>
      </c>
      <c r="H19" s="72" t="s">
        <v>1957</v>
      </c>
    </row>
    <row r="20" spans="2:8" ht="58" x14ac:dyDescent="0.35">
      <c r="B20" s="4" t="s">
        <v>1370</v>
      </c>
      <c r="C20" s="177" t="s">
        <v>1958</v>
      </c>
      <c r="D20" s="10" t="s">
        <v>1959</v>
      </c>
      <c r="E20" s="4" t="s">
        <v>1367</v>
      </c>
      <c r="F20" s="178">
        <v>90989</v>
      </c>
      <c r="G20" s="68">
        <f>(1-Содержание!$D$12/100)*Таблица43[[#This Row],[RRP*, руб. с НДС 22%]]</f>
        <v>90989</v>
      </c>
      <c r="H20" s="72" t="s">
        <v>1960</v>
      </c>
    </row>
    <row r="21" spans="2:8" ht="58" x14ac:dyDescent="0.35">
      <c r="B21" s="4" t="s">
        <v>1370</v>
      </c>
      <c r="C21" s="177" t="s">
        <v>1961</v>
      </c>
      <c r="D21" s="10" t="s">
        <v>1962</v>
      </c>
      <c r="E21" s="4" t="s">
        <v>1368</v>
      </c>
      <c r="F21" s="178">
        <v>104509</v>
      </c>
      <c r="G21" s="67">
        <f>(1-Содержание!$D$12/100)*Таблица43[[#This Row],[RRP*, руб. с НДС 22%]]</f>
        <v>104509</v>
      </c>
      <c r="H21" s="72" t="s">
        <v>1963</v>
      </c>
    </row>
  </sheetData>
  <autoFilter ref="G12:H18" xr:uid="{00000000-0009-0000-0000-000005000000}"/>
  <mergeCells count="1">
    <mergeCell ref="C9:D9"/>
  </mergeCells>
  <pageMargins left="0.7" right="0.7" top="0.75" bottom="0.75" header="0.3" footer="0.3"/>
  <pageSetup paperSize="9" orientation="portrait" r:id="rId1"/>
  <drawing r:id="rId2"/>
  <tableParts count="1">
    <tablePart r:id="rId3"/>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BE8900-515D-4640-A604-31E5B9D0E545}">
  <dimension ref="B12:G41"/>
  <sheetViews>
    <sheetView zoomScale="70" zoomScaleNormal="70" workbookViewId="0">
      <selection activeCell="F15" sqref="F15"/>
    </sheetView>
  </sheetViews>
  <sheetFormatPr defaultRowHeight="14.5" x14ac:dyDescent="0.35"/>
  <cols>
    <col min="1" max="1" width="2.54296875" style="98" customWidth="1"/>
    <col min="2" max="2" width="35.81640625" style="97" customWidth="1"/>
    <col min="3" max="3" width="37.453125" style="98" customWidth="1"/>
    <col min="4" max="4" width="34" style="97" customWidth="1"/>
    <col min="5" max="5" width="13.54296875" style="97" customWidth="1"/>
    <col min="6" max="6" width="16.453125" style="97" customWidth="1"/>
    <col min="7" max="7" width="112.81640625" style="98" customWidth="1"/>
    <col min="8" max="8" width="22.08984375" style="98" customWidth="1"/>
    <col min="9" max="16384" width="8.7265625" style="98"/>
  </cols>
  <sheetData>
    <row r="12" spans="2:7" ht="21" x14ac:dyDescent="0.35">
      <c r="C12" s="186" t="s">
        <v>1811</v>
      </c>
      <c r="D12" s="186"/>
      <c r="E12" s="186"/>
      <c r="F12" s="186"/>
      <c r="G12" s="154"/>
    </row>
    <row r="13" spans="2:7" ht="26" customHeight="1" x14ac:dyDescent="0.35"/>
    <row r="14" spans="2:7" ht="31" x14ac:dyDescent="0.35">
      <c r="B14" s="172" t="s">
        <v>4</v>
      </c>
      <c r="C14" s="173" t="s">
        <v>1758</v>
      </c>
      <c r="D14" s="173" t="s">
        <v>1812</v>
      </c>
      <c r="E14" s="173" t="s">
        <v>1822</v>
      </c>
      <c r="F14" s="174" t="str">
        <f>CONCATENATE("Цена с учетом скидки ",Содержание!$D$12,"%")</f>
        <v>Цена с учетом скидки 0%</v>
      </c>
      <c r="G14" s="175" t="s">
        <v>676</v>
      </c>
    </row>
    <row r="15" spans="2:7" ht="43.5" x14ac:dyDescent="0.35">
      <c r="B15" s="99" t="s">
        <v>1813</v>
      </c>
      <c r="C15" s="153" t="s">
        <v>1759</v>
      </c>
      <c r="D15" s="100" t="s">
        <v>1964</v>
      </c>
      <c r="E15" s="100">
        <v>38531.666666666672</v>
      </c>
      <c r="F15" s="101">
        <f>(Содержание!$D$12/100)*E15</f>
        <v>0</v>
      </c>
      <c r="G15" s="102" t="s">
        <v>1760</v>
      </c>
    </row>
    <row r="16" spans="2:7" ht="29" x14ac:dyDescent="0.35">
      <c r="B16" s="99" t="s">
        <v>1814</v>
      </c>
      <c r="C16" s="153" t="s">
        <v>1761</v>
      </c>
      <c r="D16" s="100" t="s">
        <v>1965</v>
      </c>
      <c r="E16" s="100">
        <v>87025.65</v>
      </c>
      <c r="F16" s="101">
        <f>(Содержание!$D$12/100)*E16</f>
        <v>0</v>
      </c>
      <c r="G16" s="102" t="s">
        <v>1966</v>
      </c>
    </row>
    <row r="17" spans="2:7" ht="29" x14ac:dyDescent="0.35">
      <c r="B17" s="99" t="s">
        <v>1762</v>
      </c>
      <c r="C17" s="153" t="s">
        <v>1763</v>
      </c>
      <c r="D17" s="100" t="s">
        <v>1967</v>
      </c>
      <c r="E17" s="100">
        <v>98565.833333333343</v>
      </c>
      <c r="F17" s="101">
        <f>(Содержание!$D$12/100)*E17</f>
        <v>0</v>
      </c>
      <c r="G17" s="102" t="s">
        <v>1968</v>
      </c>
    </row>
    <row r="18" spans="2:7" ht="29" x14ac:dyDescent="0.35">
      <c r="B18" s="99" t="s">
        <v>1816</v>
      </c>
      <c r="C18" s="153" t="s">
        <v>1764</v>
      </c>
      <c r="D18" s="100" t="s">
        <v>1965</v>
      </c>
      <c r="E18" s="100">
        <v>83732.666666666672</v>
      </c>
      <c r="F18" s="101">
        <f>(Содержание!$D$12/100)*E18</f>
        <v>0</v>
      </c>
      <c r="G18" s="102" t="s">
        <v>1969</v>
      </c>
    </row>
    <row r="19" spans="2:7" ht="29" x14ac:dyDescent="0.35">
      <c r="B19" s="99" t="s">
        <v>1765</v>
      </c>
      <c r="C19" s="153" t="s">
        <v>1766</v>
      </c>
      <c r="D19" s="100" t="s">
        <v>1967</v>
      </c>
      <c r="E19" s="100">
        <v>99501.166666666672</v>
      </c>
      <c r="F19" s="101">
        <f>(Содержание!$D$12/100)*E19</f>
        <v>0</v>
      </c>
      <c r="G19" s="102" t="s">
        <v>1970</v>
      </c>
    </row>
    <row r="20" spans="2:7" x14ac:dyDescent="0.35">
      <c r="B20" s="99" t="s">
        <v>1817</v>
      </c>
      <c r="C20" s="153" t="s">
        <v>1767</v>
      </c>
      <c r="D20" s="100" t="s">
        <v>1965</v>
      </c>
      <c r="E20" s="100">
        <v>69859.233333333337</v>
      </c>
      <c r="F20" s="101">
        <f>(Содержание!$D$12/100)*E20</f>
        <v>0</v>
      </c>
      <c r="G20" s="102" t="s">
        <v>1768</v>
      </c>
    </row>
    <row r="21" spans="2:7" x14ac:dyDescent="0.35">
      <c r="B21" s="99" t="s">
        <v>1769</v>
      </c>
      <c r="C21" s="153" t="s">
        <v>1770</v>
      </c>
      <c r="D21" s="100" t="s">
        <v>1967</v>
      </c>
      <c r="E21" s="100">
        <v>73864.899999999994</v>
      </c>
      <c r="F21" s="101">
        <f>(Содержание!$D$12/100)*E21</f>
        <v>0</v>
      </c>
      <c r="G21" s="102" t="s">
        <v>1771</v>
      </c>
    </row>
    <row r="22" spans="2:7" ht="29" x14ac:dyDescent="0.35">
      <c r="B22" s="99" t="s">
        <v>1818</v>
      </c>
      <c r="C22" s="153" t="s">
        <v>1772</v>
      </c>
      <c r="D22" s="100" t="s">
        <v>1971</v>
      </c>
      <c r="E22" s="100">
        <v>128089.83333333334</v>
      </c>
      <c r="F22" s="101">
        <f>(Содержание!$D$12/100)*E22</f>
        <v>0</v>
      </c>
      <c r="G22" s="102" t="s">
        <v>1972</v>
      </c>
    </row>
    <row r="23" spans="2:7" ht="29" x14ac:dyDescent="0.35">
      <c r="B23" s="99" t="s">
        <v>1773</v>
      </c>
      <c r="C23" s="153" t="s">
        <v>1774</v>
      </c>
      <c r="D23" s="100" t="s">
        <v>1973</v>
      </c>
      <c r="E23" s="100">
        <v>153506.5</v>
      </c>
      <c r="F23" s="101">
        <f>(Содержание!$D$12/100)*E23</f>
        <v>0</v>
      </c>
      <c r="G23" s="102" t="s">
        <v>1974</v>
      </c>
    </row>
    <row r="24" spans="2:7" ht="43.5" x14ac:dyDescent="0.35">
      <c r="B24" s="99" t="s">
        <v>1819</v>
      </c>
      <c r="C24" s="153" t="s">
        <v>1775</v>
      </c>
      <c r="D24" s="100" t="s">
        <v>1975</v>
      </c>
      <c r="E24" s="100">
        <v>213276.33333333334</v>
      </c>
      <c r="F24" s="101">
        <f>(Содержание!$D$12/100)*E24</f>
        <v>0</v>
      </c>
      <c r="G24" s="103" t="s">
        <v>1776</v>
      </c>
    </row>
    <row r="25" spans="2:7" ht="29" x14ac:dyDescent="0.35">
      <c r="B25" s="99" t="s">
        <v>1777</v>
      </c>
      <c r="C25" s="153" t="s">
        <v>1778</v>
      </c>
      <c r="D25" s="100" t="s">
        <v>1976</v>
      </c>
      <c r="E25" s="100">
        <v>34231.166666666672</v>
      </c>
      <c r="F25" s="101">
        <f>(Содержание!$D$12/100)*E25</f>
        <v>0</v>
      </c>
      <c r="G25" s="102" t="s">
        <v>1779</v>
      </c>
    </row>
    <row r="26" spans="2:7" ht="29" x14ac:dyDescent="0.35">
      <c r="B26" s="99" t="s">
        <v>1780</v>
      </c>
      <c r="C26" s="153" t="s">
        <v>1781</v>
      </c>
      <c r="D26" s="100" t="s">
        <v>1977</v>
      </c>
      <c r="E26" s="100">
        <v>39461.916666666672</v>
      </c>
      <c r="F26" s="101">
        <f>(Содержание!$D$12/100)*E26</f>
        <v>0</v>
      </c>
      <c r="G26" s="102" t="s">
        <v>1779</v>
      </c>
    </row>
    <row r="27" spans="2:7" ht="29" x14ac:dyDescent="0.35">
      <c r="B27" s="99" t="s">
        <v>1782</v>
      </c>
      <c r="C27" s="153" t="s">
        <v>1783</v>
      </c>
      <c r="D27" s="100" t="s">
        <v>1978</v>
      </c>
      <c r="E27" s="100">
        <v>40633.116666666669</v>
      </c>
      <c r="F27" s="101">
        <f>(Содержание!$D$12/100)*E27</f>
        <v>0</v>
      </c>
      <c r="G27" s="102" t="s">
        <v>1779</v>
      </c>
    </row>
    <row r="28" spans="2:7" ht="29" x14ac:dyDescent="0.35">
      <c r="B28" s="99" t="s">
        <v>1784</v>
      </c>
      <c r="C28" s="153" t="s">
        <v>1785</v>
      </c>
      <c r="D28" s="100" t="s">
        <v>1979</v>
      </c>
      <c r="E28" s="100">
        <v>43375.066666666666</v>
      </c>
      <c r="F28" s="101">
        <f>(Содержание!$D$12/100)*E28</f>
        <v>0</v>
      </c>
      <c r="G28" s="102" t="s">
        <v>1779</v>
      </c>
    </row>
    <row r="29" spans="2:7" ht="29" x14ac:dyDescent="0.35">
      <c r="B29" s="99" t="s">
        <v>1786</v>
      </c>
      <c r="C29" s="153" t="s">
        <v>1787</v>
      </c>
      <c r="D29" s="100" t="s">
        <v>1980</v>
      </c>
      <c r="E29" s="100">
        <v>57405.270000000004</v>
      </c>
      <c r="F29" s="101">
        <f>(Содержание!$D$12/100)*E29</f>
        <v>0</v>
      </c>
      <c r="G29" s="102" t="s">
        <v>1779</v>
      </c>
    </row>
    <row r="30" spans="2:7" ht="29" x14ac:dyDescent="0.35">
      <c r="B30" s="99" t="s">
        <v>1981</v>
      </c>
      <c r="C30" s="153" t="s">
        <v>1982</v>
      </c>
      <c r="D30" s="100" t="s">
        <v>1971</v>
      </c>
      <c r="E30" s="100">
        <v>68778.516666666663</v>
      </c>
      <c r="F30" s="101">
        <f>(Содержание!$D$12/100)*E30</f>
        <v>0</v>
      </c>
      <c r="G30" s="102" t="s">
        <v>1779</v>
      </c>
    </row>
    <row r="31" spans="2:7" ht="29" x14ac:dyDescent="0.35">
      <c r="B31" s="99" t="s">
        <v>1788</v>
      </c>
      <c r="C31" s="153" t="s">
        <v>1789</v>
      </c>
      <c r="D31" s="100" t="s">
        <v>1983</v>
      </c>
      <c r="E31" s="100">
        <v>61960.14</v>
      </c>
      <c r="F31" s="101">
        <f>(Содержание!$D$12/100)*E31</f>
        <v>0</v>
      </c>
      <c r="G31" s="102" t="s">
        <v>1779</v>
      </c>
    </row>
    <row r="32" spans="2:7" ht="29" x14ac:dyDescent="0.35">
      <c r="B32" s="99" t="s">
        <v>1790</v>
      </c>
      <c r="C32" s="153" t="s">
        <v>1791</v>
      </c>
      <c r="D32" s="100" t="s">
        <v>1984</v>
      </c>
      <c r="E32" s="100">
        <v>63653.805000000008</v>
      </c>
      <c r="F32" s="101">
        <f>(Содержание!$D$12/100)*E32</f>
        <v>0</v>
      </c>
      <c r="G32" s="102" t="s">
        <v>1779</v>
      </c>
    </row>
    <row r="33" spans="2:7" ht="29" x14ac:dyDescent="0.35">
      <c r="B33" s="99" t="s">
        <v>1792</v>
      </c>
      <c r="C33" s="153" t="s">
        <v>1793</v>
      </c>
      <c r="D33" s="100" t="s">
        <v>1985</v>
      </c>
      <c r="E33" s="100">
        <v>69939.85500000001</v>
      </c>
      <c r="F33" s="101">
        <f>(Содержание!$D$12/100)*E33</f>
        <v>0</v>
      </c>
      <c r="G33" s="102" t="s">
        <v>1779</v>
      </c>
    </row>
    <row r="34" spans="2:7" ht="29" x14ac:dyDescent="0.35">
      <c r="B34" s="99" t="s">
        <v>1794</v>
      </c>
      <c r="C34" s="153" t="s">
        <v>1795</v>
      </c>
      <c r="D34" s="100" t="s">
        <v>1973</v>
      </c>
      <c r="E34" s="100">
        <v>71652.735000000001</v>
      </c>
      <c r="F34" s="101">
        <f>(Содержание!$D$12/100)*E34</f>
        <v>0</v>
      </c>
      <c r="G34" s="102" t="s">
        <v>1779</v>
      </c>
    </row>
    <row r="35" spans="2:7" ht="29" x14ac:dyDescent="0.35">
      <c r="B35" s="99" t="s">
        <v>1796</v>
      </c>
      <c r="C35" s="153" t="s">
        <v>1797</v>
      </c>
      <c r="D35" s="100" t="s">
        <v>1986</v>
      </c>
      <c r="E35" s="100">
        <v>73167.974999999991</v>
      </c>
      <c r="F35" s="101">
        <f>(Содержание!$D$12/100)*E35</f>
        <v>0</v>
      </c>
      <c r="G35" s="102" t="s">
        <v>1779</v>
      </c>
    </row>
    <row r="36" spans="2:7" ht="29" x14ac:dyDescent="0.35">
      <c r="B36" s="99" t="s">
        <v>1798</v>
      </c>
      <c r="C36" s="153" t="s">
        <v>1799</v>
      </c>
      <c r="D36" s="100" t="s">
        <v>1987</v>
      </c>
      <c r="E36" s="100">
        <v>75040.065000000002</v>
      </c>
      <c r="F36" s="101">
        <f>(Содержание!$D$12/100)*E36</f>
        <v>0</v>
      </c>
      <c r="G36" s="102" t="s">
        <v>1779</v>
      </c>
    </row>
    <row r="37" spans="2:7" ht="29" x14ac:dyDescent="0.35">
      <c r="B37" s="99" t="s">
        <v>1800</v>
      </c>
      <c r="C37" s="153" t="s">
        <v>1801</v>
      </c>
      <c r="D37" s="100" t="s">
        <v>1988</v>
      </c>
      <c r="E37" s="100">
        <v>77056.724999999991</v>
      </c>
      <c r="F37" s="101">
        <f>(Содержание!$D$12/100)*E37</f>
        <v>0</v>
      </c>
      <c r="G37" s="102" t="s">
        <v>1779</v>
      </c>
    </row>
    <row r="38" spans="2:7" ht="29" x14ac:dyDescent="0.35">
      <c r="B38" s="99" t="s">
        <v>1802</v>
      </c>
      <c r="C38" s="153" t="s">
        <v>1803</v>
      </c>
      <c r="D38" s="100" t="s">
        <v>1989</v>
      </c>
      <c r="E38" s="100">
        <v>78964.5</v>
      </c>
      <c r="F38" s="101">
        <f>(Содержание!$D$12/100)*E38</f>
        <v>0</v>
      </c>
      <c r="G38" s="102" t="s">
        <v>1779</v>
      </c>
    </row>
    <row r="39" spans="2:7" ht="29" x14ac:dyDescent="0.35">
      <c r="B39" s="99" t="s">
        <v>1804</v>
      </c>
      <c r="C39" s="153" t="s">
        <v>1805</v>
      </c>
      <c r="D39" s="100" t="s">
        <v>1990</v>
      </c>
      <c r="E39" s="100">
        <v>87105.966666666674</v>
      </c>
      <c r="F39" s="101">
        <f>(Содержание!$D$12/100)*E39</f>
        <v>0</v>
      </c>
      <c r="G39" s="102" t="s">
        <v>1779</v>
      </c>
    </row>
    <row r="40" spans="2:7" ht="29" x14ac:dyDescent="0.35">
      <c r="B40" s="99" t="s">
        <v>1820</v>
      </c>
      <c r="C40" s="153" t="s">
        <v>1806</v>
      </c>
      <c r="D40" s="100" t="s">
        <v>1815</v>
      </c>
      <c r="E40" s="100">
        <v>145047.83333333334</v>
      </c>
      <c r="F40" s="101">
        <f>(Содержание!$D$12/100)*E40</f>
        <v>0</v>
      </c>
      <c r="G40" s="102" t="s">
        <v>1779</v>
      </c>
    </row>
    <row r="41" spans="2:7" ht="29" x14ac:dyDescent="0.35">
      <c r="B41" s="99" t="s">
        <v>1821</v>
      </c>
      <c r="C41" s="153" t="s">
        <v>1807</v>
      </c>
      <c r="D41" s="100" t="s">
        <v>1971</v>
      </c>
      <c r="E41" s="100">
        <v>52053.333333333336</v>
      </c>
      <c r="F41" s="101">
        <f>(Содержание!$D$12/100)*E41</f>
        <v>0</v>
      </c>
      <c r="G41" s="102" t="s">
        <v>1808</v>
      </c>
    </row>
  </sheetData>
  <autoFilter ref="B14:G14" xr:uid="{3DBE8900-515D-4640-A604-31E5B9D0E545}"/>
  <mergeCells count="1">
    <mergeCell ref="C12:F12"/>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filterMode="1"/>
  <dimension ref="A1:N153"/>
  <sheetViews>
    <sheetView zoomScale="70" zoomScaleNormal="70" workbookViewId="0">
      <selection activeCell="H47" sqref="H47"/>
    </sheetView>
  </sheetViews>
  <sheetFormatPr defaultRowHeight="15.5" x14ac:dyDescent="0.35"/>
  <cols>
    <col min="1" max="1" width="2.26953125" style="61" customWidth="1"/>
    <col min="2" max="2" width="35.26953125" style="43" customWidth="1"/>
    <col min="3" max="3" width="16.54296875" style="49" customWidth="1"/>
    <col min="4" max="4" width="55.36328125" style="49" customWidth="1"/>
    <col min="5" max="5" width="19.81640625" style="49" customWidth="1"/>
    <col min="6" max="6" width="10.90625" style="43" customWidth="1"/>
    <col min="7" max="7" width="17.54296875" style="50" customWidth="1"/>
    <col min="8" max="8" width="91.54296875" style="73" customWidth="1"/>
    <col min="9" max="16384" width="8.7265625" style="43"/>
  </cols>
  <sheetData>
    <row r="1" spans="2:14" x14ac:dyDescent="0.35">
      <c r="B1" s="187"/>
      <c r="C1" s="7"/>
    </row>
    <row r="2" spans="2:14" x14ac:dyDescent="0.35">
      <c r="B2" s="187"/>
      <c r="C2" s="7"/>
      <c r="D2" s="7"/>
      <c r="E2" s="7"/>
    </row>
    <row r="3" spans="2:14" x14ac:dyDescent="0.35">
      <c r="B3" s="187"/>
      <c r="C3" s="7"/>
      <c r="D3" s="7"/>
      <c r="E3" s="7"/>
    </row>
    <row r="4" spans="2:14" x14ac:dyDescent="0.35">
      <c r="B4" s="187"/>
      <c r="C4" s="7"/>
      <c r="D4" s="7"/>
      <c r="E4" s="7"/>
    </row>
    <row r="5" spans="2:14" x14ac:dyDescent="0.35">
      <c r="B5" s="187"/>
      <c r="C5" s="7"/>
      <c r="D5" s="7"/>
      <c r="E5" s="7"/>
    </row>
    <row r="6" spans="2:14" x14ac:dyDescent="0.35">
      <c r="B6" s="187"/>
      <c r="C6" s="7"/>
      <c r="D6" s="7"/>
      <c r="E6" s="7"/>
    </row>
    <row r="7" spans="2:14" x14ac:dyDescent="0.35">
      <c r="B7" s="187"/>
      <c r="C7" s="7"/>
      <c r="D7" s="7"/>
      <c r="E7" s="7"/>
    </row>
    <row r="8" spans="2:14" ht="8.25" customHeight="1" x14ac:dyDescent="0.35">
      <c r="B8" s="187"/>
      <c r="C8" s="7"/>
      <c r="D8" s="7"/>
      <c r="E8" s="7"/>
    </row>
    <row r="9" spans="2:14" x14ac:dyDescent="0.35">
      <c r="B9" s="187"/>
      <c r="G9" s="47"/>
    </row>
    <row r="10" spans="2:14" ht="15.75" customHeight="1" x14ac:dyDescent="0.35">
      <c r="B10" s="187"/>
      <c r="D10" s="185" t="s">
        <v>237</v>
      </c>
      <c r="E10" s="185"/>
      <c r="F10" s="185"/>
      <c r="G10" s="185"/>
    </row>
    <row r="11" spans="2:14" ht="15.75" customHeight="1" x14ac:dyDescent="0.35">
      <c r="B11" s="187"/>
      <c r="C11" s="5"/>
      <c r="D11" s="5"/>
      <c r="E11" s="5"/>
      <c r="F11" s="5"/>
      <c r="G11" s="47"/>
    </row>
    <row r="12" spans="2:14" ht="22.5" customHeight="1" x14ac:dyDescent="0.35">
      <c r="B12" s="187"/>
      <c r="C12" s="51"/>
      <c r="E12" s="75"/>
      <c r="F12" s="20"/>
      <c r="G12" s="48"/>
    </row>
    <row r="13" spans="2:14" ht="52.5" customHeight="1" x14ac:dyDescent="0.35">
      <c r="B13" s="104" t="s">
        <v>1265</v>
      </c>
      <c r="C13" s="105" t="s">
        <v>4</v>
      </c>
      <c r="D13" s="105" t="s">
        <v>235</v>
      </c>
      <c r="E13" s="105" t="s">
        <v>359</v>
      </c>
      <c r="F13" s="106" t="s">
        <v>1822</v>
      </c>
      <c r="G13" s="107" t="str">
        <f>CONCATENATE("Цена с учетом скидки ",Содержание!D12,Содержание!E12)</f>
        <v>Цена с учетом скидки 0%</v>
      </c>
      <c r="H13" s="108" t="s">
        <v>676</v>
      </c>
    </row>
    <row r="14" spans="2:14" ht="124" x14ac:dyDescent="0.35">
      <c r="B14" s="21" t="s">
        <v>1992</v>
      </c>
      <c r="C14" s="76" t="s">
        <v>193</v>
      </c>
      <c r="D14" s="79" t="s">
        <v>548</v>
      </c>
      <c r="E14" s="76" t="s">
        <v>582</v>
      </c>
      <c r="F14" s="24">
        <v>11263.65</v>
      </c>
      <c r="G14" s="77">
        <f>(1-Содержание!$D$12/100)*'Столы производственные'!F14</f>
        <v>11263.65</v>
      </c>
      <c r="H14" s="74" t="s">
        <v>1129</v>
      </c>
      <c r="I14" s="52"/>
      <c r="J14" s="52"/>
      <c r="K14" s="52"/>
      <c r="L14" s="52"/>
      <c r="M14" s="52"/>
      <c r="N14" s="52"/>
    </row>
    <row r="15" spans="2:14" ht="124" x14ac:dyDescent="0.35">
      <c r="B15" s="21" t="s">
        <v>1992</v>
      </c>
      <c r="C15" s="76" t="s">
        <v>194</v>
      </c>
      <c r="D15" s="79" t="s">
        <v>549</v>
      </c>
      <c r="E15" s="76" t="s">
        <v>583</v>
      </c>
      <c r="F15" s="24">
        <v>12408.01</v>
      </c>
      <c r="G15" s="77">
        <f>(1-Содержание!$D$12/100)*'Столы производственные'!F15</f>
        <v>12408.01</v>
      </c>
      <c r="H15" s="74" t="s">
        <v>1130</v>
      </c>
    </row>
    <row r="16" spans="2:14" ht="124" x14ac:dyDescent="0.35">
      <c r="B16" s="21" t="s">
        <v>1992</v>
      </c>
      <c r="C16" s="76" t="s">
        <v>195</v>
      </c>
      <c r="D16" s="79" t="s">
        <v>550</v>
      </c>
      <c r="E16" s="76" t="s">
        <v>584</v>
      </c>
      <c r="F16" s="24">
        <v>11510.09</v>
      </c>
      <c r="G16" s="77">
        <f>(1-Содержание!$D$12/100)*'Столы производственные'!F16</f>
        <v>11510.09</v>
      </c>
      <c r="H16" s="74" t="s">
        <v>1131</v>
      </c>
    </row>
    <row r="17" spans="2:8" ht="124" x14ac:dyDescent="0.35">
      <c r="B17" s="21" t="s">
        <v>1992</v>
      </c>
      <c r="C17" s="76" t="s">
        <v>196</v>
      </c>
      <c r="D17" s="79" t="s">
        <v>551</v>
      </c>
      <c r="E17" s="76" t="s">
        <v>585</v>
      </c>
      <c r="F17" s="24">
        <v>12673.156666666668</v>
      </c>
      <c r="G17" s="77">
        <f>(1-Содержание!$D$12/100)*'Столы производственные'!F17</f>
        <v>12673.156666666668</v>
      </c>
      <c r="H17" s="74" t="s">
        <v>1132</v>
      </c>
    </row>
    <row r="18" spans="2:8" ht="124" x14ac:dyDescent="0.35">
      <c r="B18" s="21" t="s">
        <v>1992</v>
      </c>
      <c r="C18" s="76" t="s">
        <v>197</v>
      </c>
      <c r="D18" s="79" t="s">
        <v>552</v>
      </c>
      <c r="E18" s="76" t="s">
        <v>500</v>
      </c>
      <c r="F18" s="24">
        <v>11759.783333333333</v>
      </c>
      <c r="G18" s="77">
        <f>(1-Содержание!$D$12/100)*'Столы производственные'!F18</f>
        <v>11759.783333333333</v>
      </c>
      <c r="H18" s="74" t="s">
        <v>1133</v>
      </c>
    </row>
    <row r="19" spans="2:8" ht="124" x14ac:dyDescent="0.35">
      <c r="B19" s="21" t="s">
        <v>1992</v>
      </c>
      <c r="C19" s="76" t="s">
        <v>198</v>
      </c>
      <c r="D19" s="79" t="s">
        <v>553</v>
      </c>
      <c r="E19" s="76" t="s">
        <v>501</v>
      </c>
      <c r="F19" s="24">
        <v>12936.676666666666</v>
      </c>
      <c r="G19" s="77">
        <f>(1-Содержание!$D$12/100)*'Столы производственные'!F19</f>
        <v>12936.676666666666</v>
      </c>
      <c r="H19" s="74" t="s">
        <v>1134</v>
      </c>
    </row>
    <row r="20" spans="2:8" ht="124" x14ac:dyDescent="0.35">
      <c r="B20" s="21" t="s">
        <v>1992</v>
      </c>
      <c r="C20" s="76" t="s">
        <v>199</v>
      </c>
      <c r="D20" s="79" t="s">
        <v>554</v>
      </c>
      <c r="E20" s="76" t="s">
        <v>502</v>
      </c>
      <c r="F20" s="24">
        <v>13197.756666666668</v>
      </c>
      <c r="G20" s="77">
        <f>(1-Содержание!$D$12/100)*'Столы производственные'!F20</f>
        <v>13197.756666666668</v>
      </c>
      <c r="H20" s="74" t="s">
        <v>1135</v>
      </c>
    </row>
    <row r="21" spans="2:8" ht="124" x14ac:dyDescent="0.35">
      <c r="B21" s="21" t="s">
        <v>1992</v>
      </c>
      <c r="C21" s="76" t="s">
        <v>200</v>
      </c>
      <c r="D21" s="79" t="s">
        <v>555</v>
      </c>
      <c r="E21" s="76" t="s">
        <v>503</v>
      </c>
      <c r="F21" s="24">
        <v>14246.143333333332</v>
      </c>
      <c r="G21" s="77">
        <f>(1-Содержание!$D$12/100)*'Столы производственные'!F21</f>
        <v>14246.143333333332</v>
      </c>
      <c r="H21" s="74" t="s">
        <v>1136</v>
      </c>
    </row>
    <row r="22" spans="2:8" ht="124" x14ac:dyDescent="0.35">
      <c r="B22" s="21" t="s">
        <v>1992</v>
      </c>
      <c r="C22" s="76" t="s">
        <v>201</v>
      </c>
      <c r="D22" s="79" t="s">
        <v>556</v>
      </c>
      <c r="E22" s="76" t="s">
        <v>504</v>
      </c>
      <c r="F22" s="24">
        <v>14250.21</v>
      </c>
      <c r="G22" s="77">
        <f>(1-Содержание!$D$12/100)*'Столы производственные'!F22</f>
        <v>14250.21</v>
      </c>
      <c r="H22" s="74" t="s">
        <v>1137</v>
      </c>
    </row>
    <row r="23" spans="2:8" ht="124" x14ac:dyDescent="0.35">
      <c r="B23" s="21" t="s">
        <v>1992</v>
      </c>
      <c r="C23" s="76" t="s">
        <v>202</v>
      </c>
      <c r="D23" s="79" t="s">
        <v>557</v>
      </c>
      <c r="E23" s="76" t="s">
        <v>505</v>
      </c>
      <c r="F23" s="24">
        <v>15154.636666666667</v>
      </c>
      <c r="G23" s="77">
        <f>(1-Содержание!$D$12/100)*'Столы производственные'!F23</f>
        <v>15154.636666666667</v>
      </c>
      <c r="H23" s="74" t="s">
        <v>1138</v>
      </c>
    </row>
    <row r="24" spans="2:8" ht="124" x14ac:dyDescent="0.35">
      <c r="B24" s="21" t="s">
        <v>1992</v>
      </c>
      <c r="C24" s="76" t="s">
        <v>203</v>
      </c>
      <c r="D24" s="79" t="s">
        <v>558</v>
      </c>
      <c r="E24" s="76" t="s">
        <v>506</v>
      </c>
      <c r="F24" s="24">
        <v>14775.623333333335</v>
      </c>
      <c r="G24" s="77">
        <f>(1-Содержание!$D$12/100)*'Столы производственные'!F24</f>
        <v>14775.623333333335</v>
      </c>
      <c r="H24" s="74" t="s">
        <v>1139</v>
      </c>
    </row>
    <row r="25" spans="2:8" ht="124" x14ac:dyDescent="0.35">
      <c r="B25" s="21" t="s">
        <v>1992</v>
      </c>
      <c r="C25" s="76" t="s">
        <v>204</v>
      </c>
      <c r="D25" s="79" t="s">
        <v>559</v>
      </c>
      <c r="E25" s="76" t="s">
        <v>507</v>
      </c>
      <c r="F25" s="24">
        <v>15346.583333333332</v>
      </c>
      <c r="G25" s="77">
        <f>(1-Содержание!$D$12/100)*'Столы производственные'!F25</f>
        <v>15346.583333333332</v>
      </c>
      <c r="H25" s="74" t="s">
        <v>1140</v>
      </c>
    </row>
    <row r="26" spans="2:8" ht="124" x14ac:dyDescent="0.35">
      <c r="B26" s="21" t="s">
        <v>1992</v>
      </c>
      <c r="C26" s="76" t="s">
        <v>173</v>
      </c>
      <c r="D26" s="79" t="s">
        <v>560</v>
      </c>
      <c r="E26" s="76" t="s">
        <v>654</v>
      </c>
      <c r="F26" s="24">
        <v>16858.976666666669</v>
      </c>
      <c r="G26" s="77">
        <f>(1-Содержание!$D$12/100)*'Столы производственные'!F26</f>
        <v>16858.976666666669</v>
      </c>
      <c r="H26" s="74" t="s">
        <v>1141</v>
      </c>
    </row>
    <row r="27" spans="2:8" ht="124" x14ac:dyDescent="0.35">
      <c r="B27" s="21" t="s">
        <v>1992</v>
      </c>
      <c r="C27" s="76" t="s">
        <v>174</v>
      </c>
      <c r="D27" s="79" t="s">
        <v>561</v>
      </c>
      <c r="E27" s="76" t="s">
        <v>655</v>
      </c>
      <c r="F27" s="24">
        <v>17641.403333333335</v>
      </c>
      <c r="G27" s="77">
        <f>(1-Содержание!$D$12/100)*'Столы производственные'!F27</f>
        <v>17641.403333333335</v>
      </c>
      <c r="H27" s="74" t="s">
        <v>1142</v>
      </c>
    </row>
    <row r="28" spans="2:8" ht="124" x14ac:dyDescent="0.35">
      <c r="B28" s="21" t="s">
        <v>1992</v>
      </c>
      <c r="C28" s="76" t="s">
        <v>175</v>
      </c>
      <c r="D28" s="79" t="s">
        <v>562</v>
      </c>
      <c r="E28" s="76" t="s">
        <v>656</v>
      </c>
      <c r="F28" s="24">
        <v>17789.43</v>
      </c>
      <c r="G28" s="77">
        <f>(1-Содержание!$D$12/100)*'Столы производственные'!F28</f>
        <v>17789.43</v>
      </c>
      <c r="H28" s="74" t="s">
        <v>1143</v>
      </c>
    </row>
    <row r="29" spans="2:8" ht="124" x14ac:dyDescent="0.35">
      <c r="B29" s="21" t="s">
        <v>1992</v>
      </c>
      <c r="C29" s="76" t="s">
        <v>176</v>
      </c>
      <c r="D29" s="79" t="s">
        <v>563</v>
      </c>
      <c r="E29" s="76" t="s">
        <v>657</v>
      </c>
      <c r="F29" s="24">
        <v>18547.456666666669</v>
      </c>
      <c r="G29" s="77">
        <f>(1-Содержание!$D$12/100)*'Столы производственные'!F29</f>
        <v>18547.456666666669</v>
      </c>
      <c r="H29" s="74" t="s">
        <v>1144</v>
      </c>
    </row>
    <row r="30" spans="2:8" ht="124" x14ac:dyDescent="0.35">
      <c r="B30" s="21" t="s">
        <v>1992</v>
      </c>
      <c r="C30" s="76" t="s">
        <v>177</v>
      </c>
      <c r="D30" s="79" t="s">
        <v>564</v>
      </c>
      <c r="E30" s="76" t="s">
        <v>658</v>
      </c>
      <c r="F30" s="24">
        <v>18635.296666666665</v>
      </c>
      <c r="G30" s="77">
        <f>(1-Содержание!$D$12/100)*'Столы производственные'!F30</f>
        <v>18635.296666666665</v>
      </c>
      <c r="H30" s="74" t="s">
        <v>1145</v>
      </c>
    </row>
    <row r="31" spans="2:8" ht="124" x14ac:dyDescent="0.35">
      <c r="B31" s="21" t="s">
        <v>1992</v>
      </c>
      <c r="C31" s="76" t="s">
        <v>5</v>
      </c>
      <c r="D31" s="79" t="s">
        <v>565</v>
      </c>
      <c r="E31" s="76" t="s">
        <v>659</v>
      </c>
      <c r="F31" s="24">
        <v>19435.616666666665</v>
      </c>
      <c r="G31" s="77">
        <f>(1-Содержание!$D$12/100)*'Столы производственные'!F31</f>
        <v>19435.616666666665</v>
      </c>
      <c r="H31" s="74" t="s">
        <v>1146</v>
      </c>
    </row>
    <row r="32" spans="2:8" ht="124" x14ac:dyDescent="0.35">
      <c r="B32" s="21" t="s">
        <v>1992</v>
      </c>
      <c r="C32" s="76" t="s">
        <v>6</v>
      </c>
      <c r="D32" s="79" t="s">
        <v>566</v>
      </c>
      <c r="E32" s="76" t="s">
        <v>660</v>
      </c>
      <c r="F32" s="24">
        <v>20220.48333333333</v>
      </c>
      <c r="G32" s="77">
        <f>(1-Содержание!$D$12/100)*'Столы производственные'!F32</f>
        <v>20220.48333333333</v>
      </c>
      <c r="H32" s="74" t="s">
        <v>1147</v>
      </c>
    </row>
    <row r="33" spans="2:8" ht="124" x14ac:dyDescent="0.35">
      <c r="B33" s="21" t="s">
        <v>1992</v>
      </c>
      <c r="C33" s="76" t="s">
        <v>178</v>
      </c>
      <c r="D33" s="79" t="s">
        <v>567</v>
      </c>
      <c r="E33" s="76" t="s">
        <v>661</v>
      </c>
      <c r="F33" s="24">
        <v>21433.163333333334</v>
      </c>
      <c r="G33" s="77">
        <f>(1-Содержание!$D$12/100)*'Столы производственные'!F33</f>
        <v>21433.163333333334</v>
      </c>
      <c r="H33" s="74" t="s">
        <v>1148</v>
      </c>
    </row>
    <row r="34" spans="2:8" ht="124" x14ac:dyDescent="0.35">
      <c r="B34" s="21" t="s">
        <v>1992</v>
      </c>
      <c r="C34" s="76" t="s">
        <v>179</v>
      </c>
      <c r="D34" s="79" t="s">
        <v>568</v>
      </c>
      <c r="E34" s="76" t="s">
        <v>662</v>
      </c>
      <c r="F34" s="24">
        <v>20647.076666666668</v>
      </c>
      <c r="G34" s="77">
        <f>(1-Содержание!$D$12/100)*'Столы производственные'!F34</f>
        <v>20647.076666666668</v>
      </c>
      <c r="H34" s="74" t="s">
        <v>1149</v>
      </c>
    </row>
    <row r="35" spans="2:8" ht="124" x14ac:dyDescent="0.35">
      <c r="B35" s="21" t="s">
        <v>1992</v>
      </c>
      <c r="C35" s="76" t="s">
        <v>180</v>
      </c>
      <c r="D35" s="79" t="s">
        <v>569</v>
      </c>
      <c r="E35" s="76" t="s">
        <v>663</v>
      </c>
      <c r="F35" s="24">
        <v>22107.823333333334</v>
      </c>
      <c r="G35" s="77">
        <f>(1-Содержание!$D$12/100)*'Столы производственные'!F35</f>
        <v>22107.823333333334</v>
      </c>
      <c r="H35" s="74" t="s">
        <v>1150</v>
      </c>
    </row>
    <row r="36" spans="2:8" ht="124" x14ac:dyDescent="0.35">
      <c r="B36" s="21" t="s">
        <v>1992</v>
      </c>
      <c r="C36" s="76" t="s">
        <v>181</v>
      </c>
      <c r="D36" s="79" t="s">
        <v>570</v>
      </c>
      <c r="E36" s="76" t="s">
        <v>664</v>
      </c>
      <c r="F36" s="24">
        <v>21514.903333333335</v>
      </c>
      <c r="G36" s="77">
        <f>(1-Содержание!$D$12/100)*'Столы производственные'!F36</f>
        <v>21514.903333333335</v>
      </c>
      <c r="H36" s="74" t="s">
        <v>1151</v>
      </c>
    </row>
    <row r="37" spans="2:8" ht="124" x14ac:dyDescent="0.35">
      <c r="B37" s="21" t="s">
        <v>1992</v>
      </c>
      <c r="C37" s="76" t="s">
        <v>182</v>
      </c>
      <c r="D37" s="79" t="s">
        <v>571</v>
      </c>
      <c r="E37" s="76" t="s">
        <v>665</v>
      </c>
      <c r="F37" s="24">
        <v>23696.263333333336</v>
      </c>
      <c r="G37" s="77">
        <f>(1-Содержание!$D$12/100)*'Столы производственные'!F37</f>
        <v>23696.263333333336</v>
      </c>
      <c r="H37" s="74" t="s">
        <v>1152</v>
      </c>
    </row>
    <row r="38" spans="2:8" ht="124" x14ac:dyDescent="0.35">
      <c r="B38" s="21" t="s">
        <v>1992</v>
      </c>
      <c r="C38" s="76" t="s">
        <v>183</v>
      </c>
      <c r="D38" s="79" t="s">
        <v>572</v>
      </c>
      <c r="E38" s="76" t="s">
        <v>666</v>
      </c>
      <c r="F38" s="24">
        <v>24313.583333333328</v>
      </c>
      <c r="G38" s="77">
        <f>(1-Содержание!$D$12/100)*'Столы производственные'!F38</f>
        <v>24313.583333333328</v>
      </c>
      <c r="H38" s="74" t="s">
        <v>1153</v>
      </c>
    </row>
    <row r="39" spans="2:8" ht="124" x14ac:dyDescent="0.35">
      <c r="B39" s="21" t="s">
        <v>1992</v>
      </c>
      <c r="C39" s="76" t="s">
        <v>184</v>
      </c>
      <c r="D39" s="79" t="s">
        <v>573</v>
      </c>
      <c r="E39" s="76" t="s">
        <v>667</v>
      </c>
      <c r="F39" s="24">
        <v>27266.796666666669</v>
      </c>
      <c r="G39" s="77">
        <f>(1-Содержание!$D$12/100)*'Столы производственные'!F39</f>
        <v>27266.796666666669</v>
      </c>
      <c r="H39" s="74" t="s">
        <v>1154</v>
      </c>
    </row>
    <row r="40" spans="2:8" ht="124" x14ac:dyDescent="0.35">
      <c r="B40" s="21" t="s">
        <v>1992</v>
      </c>
      <c r="C40" s="76" t="s">
        <v>185</v>
      </c>
      <c r="D40" s="79" t="s">
        <v>574</v>
      </c>
      <c r="E40" s="76" t="s">
        <v>668</v>
      </c>
      <c r="F40" s="24">
        <v>25649.076666666668</v>
      </c>
      <c r="G40" s="77">
        <f>(1-Содержание!$D$12/100)*'Столы производственные'!F40</f>
        <v>25649.076666666668</v>
      </c>
      <c r="H40" s="74" t="s">
        <v>1155</v>
      </c>
    </row>
    <row r="41" spans="2:8" ht="124" x14ac:dyDescent="0.35">
      <c r="B41" s="21" t="s">
        <v>1992</v>
      </c>
      <c r="C41" s="76" t="s">
        <v>186</v>
      </c>
      <c r="D41" s="79" t="s">
        <v>575</v>
      </c>
      <c r="E41" s="76" t="s">
        <v>669</v>
      </c>
      <c r="F41" s="24">
        <v>27736.09</v>
      </c>
      <c r="G41" s="77">
        <f>(1-Содержание!$D$12/100)*'Столы производственные'!F41</f>
        <v>27736.09</v>
      </c>
      <c r="H41" s="74" t="s">
        <v>1156</v>
      </c>
    </row>
    <row r="42" spans="2:8" ht="124" x14ac:dyDescent="0.35">
      <c r="B42" s="21" t="s">
        <v>1992</v>
      </c>
      <c r="C42" s="76" t="s">
        <v>187</v>
      </c>
      <c r="D42" s="79" t="s">
        <v>576</v>
      </c>
      <c r="E42" s="76" t="s">
        <v>670</v>
      </c>
      <c r="F42" s="24">
        <v>26826.986666666664</v>
      </c>
      <c r="G42" s="77">
        <f>(1-Содержание!$D$12/100)*'Столы производственные'!F42</f>
        <v>26826.986666666664</v>
      </c>
      <c r="H42" s="74" t="s">
        <v>1157</v>
      </c>
    </row>
    <row r="43" spans="2:8" ht="124" x14ac:dyDescent="0.35">
      <c r="B43" s="21" t="s">
        <v>1992</v>
      </c>
      <c r="C43" s="76" t="s">
        <v>188</v>
      </c>
      <c r="D43" s="79" t="s">
        <v>577</v>
      </c>
      <c r="E43" s="76" t="s">
        <v>671</v>
      </c>
      <c r="F43" s="24">
        <v>30018.506666666668</v>
      </c>
      <c r="G43" s="77">
        <f>(1-Содержание!$D$12/100)*'Столы производственные'!F43</f>
        <v>30018.506666666668</v>
      </c>
      <c r="H43" s="74" t="s">
        <v>1158</v>
      </c>
    </row>
    <row r="44" spans="2:8" ht="124" x14ac:dyDescent="0.35">
      <c r="B44" s="21" t="s">
        <v>1992</v>
      </c>
      <c r="C44" s="76" t="s">
        <v>189</v>
      </c>
      <c r="D44" s="79" t="s">
        <v>578</v>
      </c>
      <c r="E44" s="76" t="s">
        <v>672</v>
      </c>
      <c r="F44" s="24">
        <v>27837.96</v>
      </c>
      <c r="G44" s="77">
        <f>(1-Содержание!$D$12/100)*'Столы производственные'!F44</f>
        <v>27837.96</v>
      </c>
      <c r="H44" s="74" t="s">
        <v>1159</v>
      </c>
    </row>
    <row r="45" spans="2:8" ht="124" x14ac:dyDescent="0.35">
      <c r="B45" s="21" t="s">
        <v>1992</v>
      </c>
      <c r="C45" s="76" t="s">
        <v>190</v>
      </c>
      <c r="D45" s="79" t="s">
        <v>579</v>
      </c>
      <c r="E45" s="76" t="s">
        <v>673</v>
      </c>
      <c r="F45" s="24">
        <v>31014.026666666668</v>
      </c>
      <c r="G45" s="77">
        <f>(1-Содержание!$D$12/100)*'Столы производственные'!F45</f>
        <v>31014.026666666668</v>
      </c>
      <c r="H45" s="74" t="s">
        <v>1160</v>
      </c>
    </row>
    <row r="46" spans="2:8" ht="124" x14ac:dyDescent="0.35">
      <c r="B46" s="21" t="s">
        <v>1992</v>
      </c>
      <c r="C46" s="76" t="s">
        <v>191</v>
      </c>
      <c r="D46" s="79" t="s">
        <v>580</v>
      </c>
      <c r="E46" s="76" t="s">
        <v>674</v>
      </c>
      <c r="F46" s="77">
        <v>29136.04</v>
      </c>
      <c r="G46" s="77">
        <f>(1-Содержание!$D$12/100)*'Столы производственные'!F46</f>
        <v>29136.04</v>
      </c>
      <c r="H46" s="78" t="s">
        <v>1161</v>
      </c>
    </row>
    <row r="47" spans="2:8" ht="124" x14ac:dyDescent="0.35">
      <c r="B47" s="21" t="s">
        <v>1992</v>
      </c>
      <c r="C47" s="76" t="s">
        <v>192</v>
      </c>
      <c r="D47" s="79" t="s">
        <v>581</v>
      </c>
      <c r="E47" s="76" t="s">
        <v>675</v>
      </c>
      <c r="F47" s="77">
        <v>32303.16</v>
      </c>
      <c r="G47" s="77">
        <f>(1-Содержание!$D$12/100)*'Столы производственные'!F47</f>
        <v>32303.16</v>
      </c>
      <c r="H47" s="78" t="s">
        <v>1162</v>
      </c>
    </row>
    <row r="48" spans="2:8" customFormat="1" ht="108.5" hidden="1" x14ac:dyDescent="0.35">
      <c r="B48" s="21" t="s">
        <v>1993</v>
      </c>
      <c r="C48" s="76" t="s">
        <v>620</v>
      </c>
      <c r="D48" s="79" t="s">
        <v>586</v>
      </c>
      <c r="E48" s="76" t="s">
        <v>582</v>
      </c>
      <c r="F48" s="24">
        <v>8237.4704999999994</v>
      </c>
      <c r="G48" s="77">
        <f>(1-[1]Содержание!D$12/100)*F48</f>
        <v>4530.6087749999997</v>
      </c>
      <c r="H48" s="23" t="s">
        <v>1163</v>
      </c>
    </row>
    <row r="49" spans="2:8" customFormat="1" ht="108.5" hidden="1" x14ac:dyDescent="0.35">
      <c r="B49" s="21" t="s">
        <v>1993</v>
      </c>
      <c r="C49" s="76" t="s">
        <v>621</v>
      </c>
      <c r="D49" s="12" t="s">
        <v>587</v>
      </c>
      <c r="E49" s="76" t="s">
        <v>583</v>
      </c>
      <c r="F49" s="24">
        <v>8509.6118333333343</v>
      </c>
      <c r="G49" s="77">
        <f>(1-[1]Содержание!D$12/100)*F49</f>
        <v>4680.2865083333345</v>
      </c>
      <c r="H49" s="23" t="s">
        <v>1164</v>
      </c>
    </row>
    <row r="50" spans="2:8" customFormat="1" ht="108.5" hidden="1" x14ac:dyDescent="0.35">
      <c r="B50" s="21" t="s">
        <v>1993</v>
      </c>
      <c r="C50" s="76" t="s">
        <v>622</v>
      </c>
      <c r="D50" s="12" t="s">
        <v>588</v>
      </c>
      <c r="E50" s="76" t="s">
        <v>584</v>
      </c>
      <c r="F50" s="24">
        <v>9135.2735833333318</v>
      </c>
      <c r="G50" s="77">
        <f>(1-[1]Содержание!D$12/100)*F50</f>
        <v>5024.4004708333332</v>
      </c>
      <c r="H50" s="23" t="s">
        <v>1165</v>
      </c>
    </row>
    <row r="51" spans="2:8" customFormat="1" ht="108.5" hidden="1" x14ac:dyDescent="0.35">
      <c r="B51" s="21" t="s">
        <v>1993</v>
      </c>
      <c r="C51" s="76" t="s">
        <v>623</v>
      </c>
      <c r="D51" s="12" t="s">
        <v>589</v>
      </c>
      <c r="E51" s="76" t="s">
        <v>585</v>
      </c>
      <c r="F51" s="24">
        <v>8907.291166666666</v>
      </c>
      <c r="G51" s="77">
        <f>(1-[1]Содержание!D$12/100)*F51</f>
        <v>4899.0101416666666</v>
      </c>
      <c r="H51" s="23" t="s">
        <v>1166</v>
      </c>
    </row>
    <row r="52" spans="2:8" customFormat="1" ht="108.5" hidden="1" x14ac:dyDescent="0.35">
      <c r="B52" s="21" t="s">
        <v>1993</v>
      </c>
      <c r="C52" s="76" t="s">
        <v>624</v>
      </c>
      <c r="D52" s="12" t="s">
        <v>590</v>
      </c>
      <c r="E52" s="76" t="s">
        <v>500</v>
      </c>
      <c r="F52" s="24">
        <v>9837.0480833333331</v>
      </c>
      <c r="G52" s="77">
        <f>(1-[1]Содержание!D$12/100)*F52</f>
        <v>5410.3764458333335</v>
      </c>
      <c r="H52" s="23" t="s">
        <v>1167</v>
      </c>
    </row>
    <row r="53" spans="2:8" customFormat="1" ht="108.5" hidden="1" x14ac:dyDescent="0.35">
      <c r="B53" s="21" t="s">
        <v>1993</v>
      </c>
      <c r="C53" s="76" t="s">
        <v>625</v>
      </c>
      <c r="D53" s="12" t="s">
        <v>591</v>
      </c>
      <c r="E53" s="76" t="s">
        <v>501</v>
      </c>
      <c r="F53" s="24">
        <v>9629.0634999999984</v>
      </c>
      <c r="G53" s="77">
        <f>(1-[1]Содержание!D$12/100)*F53</f>
        <v>5295.9849249999997</v>
      </c>
      <c r="H53" s="23" t="s">
        <v>1168</v>
      </c>
    </row>
    <row r="54" spans="2:8" customFormat="1" ht="108.5" hidden="1" x14ac:dyDescent="0.35">
      <c r="B54" s="21" t="s">
        <v>1993</v>
      </c>
      <c r="C54" s="76" t="s">
        <v>626</v>
      </c>
      <c r="D54" s="12" t="s">
        <v>592</v>
      </c>
      <c r="E54" s="76" t="s">
        <v>502</v>
      </c>
      <c r="F54" s="24">
        <v>10704.463000000002</v>
      </c>
      <c r="G54" s="77">
        <f>(1-[1]Содержание!D$12/100)*F54</f>
        <v>5887.4546500000015</v>
      </c>
      <c r="H54" s="23" t="s">
        <v>1169</v>
      </c>
    </row>
    <row r="55" spans="2:8" customFormat="1" ht="108.5" hidden="1" x14ac:dyDescent="0.35">
      <c r="B55" s="21" t="s">
        <v>1993</v>
      </c>
      <c r="C55" s="76" t="s">
        <v>627</v>
      </c>
      <c r="D55" s="12" t="s">
        <v>593</v>
      </c>
      <c r="E55" s="76" t="s">
        <v>503</v>
      </c>
      <c r="F55" s="24">
        <v>10727.129583333332</v>
      </c>
      <c r="G55" s="77">
        <f>(1-[1]Содержание!D$12/100)*F55</f>
        <v>5899.9212708333325</v>
      </c>
      <c r="H55" s="23" t="s">
        <v>1170</v>
      </c>
    </row>
    <row r="56" spans="2:8" customFormat="1" ht="108.5" hidden="1" x14ac:dyDescent="0.35">
      <c r="B56" s="21" t="s">
        <v>1993</v>
      </c>
      <c r="C56" s="76" t="s">
        <v>628</v>
      </c>
      <c r="D56" s="12" t="s">
        <v>594</v>
      </c>
      <c r="E56" s="76" t="s">
        <v>504</v>
      </c>
      <c r="F56" s="24">
        <v>11638.169666666667</v>
      </c>
      <c r="G56" s="77">
        <f>(1-[1]Содержание!D$12/100)*F56</f>
        <v>6400.9933166666669</v>
      </c>
      <c r="H56" s="23" t="s">
        <v>1171</v>
      </c>
    </row>
    <row r="57" spans="2:8" customFormat="1" ht="108.5" hidden="1" x14ac:dyDescent="0.35">
      <c r="B57" s="21" t="s">
        <v>1993</v>
      </c>
      <c r="C57" s="76" t="s">
        <v>629</v>
      </c>
      <c r="D57" s="12" t="s">
        <v>595</v>
      </c>
      <c r="E57" s="76" t="s">
        <v>505</v>
      </c>
      <c r="F57" s="24">
        <v>12736.7695</v>
      </c>
      <c r="G57" s="77">
        <f>(1-[1]Содержание!D$12/100)*F57</f>
        <v>7005.2232250000006</v>
      </c>
      <c r="H57" s="23" t="s">
        <v>1172</v>
      </c>
    </row>
    <row r="58" spans="2:8" customFormat="1" ht="108.5" hidden="1" x14ac:dyDescent="0.35">
      <c r="B58" s="21" t="s">
        <v>1993</v>
      </c>
      <c r="C58" s="76" t="s">
        <v>630</v>
      </c>
      <c r="D58" s="12" t="s">
        <v>596</v>
      </c>
      <c r="E58" s="76" t="s">
        <v>506</v>
      </c>
      <c r="F58" s="24">
        <v>12579.206499999998</v>
      </c>
      <c r="G58" s="77">
        <f>(1-[1]Содержание!D$12/100)*F58</f>
        <v>6918.5635750000001</v>
      </c>
      <c r="H58" s="23" t="s">
        <v>1173</v>
      </c>
    </row>
    <row r="59" spans="2:8" customFormat="1" ht="108.5" hidden="1" x14ac:dyDescent="0.35">
      <c r="B59" s="21" t="s">
        <v>1993</v>
      </c>
      <c r="C59" s="76" t="s">
        <v>631</v>
      </c>
      <c r="D59" s="12" t="s">
        <v>597</v>
      </c>
      <c r="E59" s="76" t="s">
        <v>507</v>
      </c>
      <c r="F59" s="24">
        <v>13245.966999999999</v>
      </c>
      <c r="G59" s="77">
        <f>(1-[1]Содержание!D$12/100)*F59</f>
        <v>7285.2818500000003</v>
      </c>
      <c r="H59" s="23" t="s">
        <v>1174</v>
      </c>
    </row>
    <row r="60" spans="2:8" customFormat="1" ht="108.5" hidden="1" x14ac:dyDescent="0.35">
      <c r="B60" s="21" t="s">
        <v>1993</v>
      </c>
      <c r="C60" s="76" t="s">
        <v>632</v>
      </c>
      <c r="D60" s="12" t="s">
        <v>598</v>
      </c>
      <c r="E60" s="76" t="s">
        <v>654</v>
      </c>
      <c r="F60" s="24">
        <v>13050.970333333331</v>
      </c>
      <c r="G60" s="77">
        <f>(1-[1]Содержание!D$12/100)*F60</f>
        <v>7178.0336833333322</v>
      </c>
      <c r="H60" s="23" t="s">
        <v>1175</v>
      </c>
    </row>
    <row r="61" spans="2:8" customFormat="1" ht="108.5" hidden="1" x14ac:dyDescent="0.35">
      <c r="B61" s="21" t="s">
        <v>1993</v>
      </c>
      <c r="C61" s="76" t="s">
        <v>633</v>
      </c>
      <c r="D61" s="12" t="s">
        <v>599</v>
      </c>
      <c r="E61" s="76" t="s">
        <v>655</v>
      </c>
      <c r="F61" s="24">
        <v>14772.919</v>
      </c>
      <c r="G61" s="77">
        <f>(1-[1]Содержание!D$12/100)*F61</f>
        <v>8125.1054500000009</v>
      </c>
      <c r="H61" s="23" t="s">
        <v>1176</v>
      </c>
    </row>
    <row r="62" spans="2:8" customFormat="1" ht="108.5" hidden="1" x14ac:dyDescent="0.35">
      <c r="B62" s="21" t="s">
        <v>1993</v>
      </c>
      <c r="C62" s="76" t="s">
        <v>634</v>
      </c>
      <c r="D62" s="12" t="s">
        <v>600</v>
      </c>
      <c r="E62" s="76" t="s">
        <v>656</v>
      </c>
      <c r="F62" s="24">
        <v>13970.123416666667</v>
      </c>
      <c r="G62" s="77">
        <f>(1-[1]Содержание!D$12/100)*F62</f>
        <v>7683.5678791666678</v>
      </c>
      <c r="H62" s="23" t="s">
        <v>1177</v>
      </c>
    </row>
    <row r="63" spans="2:8" customFormat="1" ht="108.5" hidden="1" x14ac:dyDescent="0.35">
      <c r="B63" s="21" t="s">
        <v>1993</v>
      </c>
      <c r="C63" s="76" t="s">
        <v>635</v>
      </c>
      <c r="D63" s="12" t="s">
        <v>601</v>
      </c>
      <c r="E63" s="76" t="s">
        <v>657</v>
      </c>
      <c r="F63" s="24">
        <v>15280.479666666666</v>
      </c>
      <c r="G63" s="77">
        <f>(1-[1]Содержание!D$12/100)*F63</f>
        <v>8404.2638166666675</v>
      </c>
      <c r="H63" s="23" t="s">
        <v>1178</v>
      </c>
    </row>
    <row r="64" spans="2:8" customFormat="1" ht="108.5" hidden="1" x14ac:dyDescent="0.35">
      <c r="B64" s="21" t="s">
        <v>1993</v>
      </c>
      <c r="C64" s="76" t="s">
        <v>636</v>
      </c>
      <c r="D64" s="12" t="s">
        <v>602</v>
      </c>
      <c r="E64" s="76" t="s">
        <v>658</v>
      </c>
      <c r="F64" s="24">
        <v>15472.060333333333</v>
      </c>
      <c r="G64" s="77">
        <f>(1-[1]Содержание!D$12/100)*F64</f>
        <v>8509.6331833333334</v>
      </c>
      <c r="H64" s="23" t="s">
        <v>1179</v>
      </c>
    </row>
    <row r="65" spans="2:8" customFormat="1" ht="108.5" hidden="1" x14ac:dyDescent="0.35">
      <c r="B65" s="21" t="s">
        <v>1993</v>
      </c>
      <c r="C65" s="76" t="s">
        <v>637</v>
      </c>
      <c r="D65" s="12" t="s">
        <v>603</v>
      </c>
      <c r="E65" s="76" t="s">
        <v>659</v>
      </c>
      <c r="F65" s="24">
        <v>17044.23875</v>
      </c>
      <c r="G65" s="77">
        <f>(1-[1]Содержание!D$12/100)*F65</f>
        <v>9374.3313125000004</v>
      </c>
      <c r="H65" s="23" t="s">
        <v>1180</v>
      </c>
    </row>
    <row r="66" spans="2:8" customFormat="1" ht="108.5" hidden="1" x14ac:dyDescent="0.35">
      <c r="B66" s="21" t="s">
        <v>1993</v>
      </c>
      <c r="C66" s="76" t="s">
        <v>638</v>
      </c>
      <c r="D66" s="12" t="s">
        <v>604</v>
      </c>
      <c r="E66" s="76" t="s">
        <v>660</v>
      </c>
      <c r="F66" s="24">
        <v>16007.091333333332</v>
      </c>
      <c r="G66" s="77">
        <f>(1-[1]Содержание!D$12/100)*F66</f>
        <v>8803.9002333333337</v>
      </c>
      <c r="H66" s="23" t="s">
        <v>1181</v>
      </c>
    </row>
    <row r="67" spans="2:8" customFormat="1" ht="108.5" hidden="1" x14ac:dyDescent="0.35">
      <c r="B67" s="21" t="s">
        <v>1993</v>
      </c>
      <c r="C67" s="76" t="s">
        <v>639</v>
      </c>
      <c r="D67" s="12" t="s">
        <v>605</v>
      </c>
      <c r="E67" s="76" t="s">
        <v>661</v>
      </c>
      <c r="F67" s="24">
        <v>17348.93883333333</v>
      </c>
      <c r="G67" s="77">
        <f>(1-[1]Содержание!D$12/100)*F67</f>
        <v>9541.916358333332</v>
      </c>
      <c r="H67" s="23" t="s">
        <v>1182</v>
      </c>
    </row>
    <row r="68" spans="2:8" customFormat="1" ht="108.5" hidden="1" x14ac:dyDescent="0.35">
      <c r="B68" s="21" t="s">
        <v>1993</v>
      </c>
      <c r="C68" s="76" t="s">
        <v>640</v>
      </c>
      <c r="D68" s="12" t="s">
        <v>606</v>
      </c>
      <c r="E68" s="76" t="s">
        <v>662</v>
      </c>
      <c r="F68" s="24">
        <v>16621.473166666667</v>
      </c>
      <c r="G68" s="77">
        <f>(1-[1]Содержание!D$12/100)*F68</f>
        <v>9141.8102416666679</v>
      </c>
      <c r="H68" s="23" t="s">
        <v>1183</v>
      </c>
    </row>
    <row r="69" spans="2:8" customFormat="1" ht="108.5" hidden="1" x14ac:dyDescent="0.35">
      <c r="B69" s="21" t="s">
        <v>1993</v>
      </c>
      <c r="C69" s="76" t="s">
        <v>641</v>
      </c>
      <c r="D69" s="12" t="s">
        <v>607</v>
      </c>
      <c r="E69" s="76" t="s">
        <v>663</v>
      </c>
      <c r="F69" s="24">
        <v>18333.814333333332</v>
      </c>
      <c r="G69" s="77">
        <f>(1-[1]Содержание!D$12/100)*F69</f>
        <v>10083.597883333334</v>
      </c>
      <c r="H69" s="23" t="s">
        <v>1184</v>
      </c>
    </row>
    <row r="70" spans="2:8" customFormat="1" ht="108.5" hidden="1" x14ac:dyDescent="0.35">
      <c r="B70" s="21" t="s">
        <v>1993</v>
      </c>
      <c r="C70" s="76" t="s">
        <v>642</v>
      </c>
      <c r="D70" s="12" t="s">
        <v>608</v>
      </c>
      <c r="E70" s="76" t="s">
        <v>664</v>
      </c>
      <c r="F70" s="24">
        <v>17341.074916666665</v>
      </c>
      <c r="G70" s="77">
        <f>(1-[1]Содержание!D$12/100)*F70</f>
        <v>9537.591204166667</v>
      </c>
      <c r="H70" s="23" t="s">
        <v>1185</v>
      </c>
    </row>
    <row r="71" spans="2:8" customFormat="1" ht="108.5" hidden="1" x14ac:dyDescent="0.35">
      <c r="B71" s="21" t="s">
        <v>1993</v>
      </c>
      <c r="C71" s="76" t="s">
        <v>643</v>
      </c>
      <c r="D71" s="12" t="s">
        <v>609</v>
      </c>
      <c r="E71" s="76" t="s">
        <v>665</v>
      </c>
      <c r="F71" s="24">
        <v>18971.254166666666</v>
      </c>
      <c r="G71" s="77">
        <f>(1-[1]Содержание!D$12/100)*F71</f>
        <v>10434.189791666668</v>
      </c>
      <c r="H71" s="23" t="s">
        <v>1186</v>
      </c>
    </row>
    <row r="72" spans="2:8" customFormat="1" ht="108.5" hidden="1" x14ac:dyDescent="0.35">
      <c r="B72" s="21" t="s">
        <v>1993</v>
      </c>
      <c r="C72" s="76" t="s">
        <v>644</v>
      </c>
      <c r="D72" s="12" t="s">
        <v>610</v>
      </c>
      <c r="E72" s="76" t="s">
        <v>666</v>
      </c>
      <c r="F72" s="24">
        <v>18490.131916666665</v>
      </c>
      <c r="G72" s="77">
        <f>(1-[1]Содержание!D$12/100)*F72</f>
        <v>10169.572554166667</v>
      </c>
      <c r="H72" s="23" t="s">
        <v>1187</v>
      </c>
    </row>
    <row r="73" spans="2:8" customFormat="1" ht="108.5" hidden="1" x14ac:dyDescent="0.35">
      <c r="B73" s="21" t="s">
        <v>1993</v>
      </c>
      <c r="C73" s="76" t="s">
        <v>645</v>
      </c>
      <c r="D73" s="12" t="s">
        <v>611</v>
      </c>
      <c r="E73" s="76" t="s">
        <v>667</v>
      </c>
      <c r="F73" s="24">
        <v>20181.194249999997</v>
      </c>
      <c r="G73" s="77">
        <f>(1-[1]Содержание!D$12/100)*F73</f>
        <v>11099.656837499999</v>
      </c>
      <c r="H73" s="23" t="s">
        <v>1188</v>
      </c>
    </row>
    <row r="74" spans="2:8" customFormat="1" ht="108.5" hidden="1" x14ac:dyDescent="0.35">
      <c r="B74" s="21" t="s">
        <v>1993</v>
      </c>
      <c r="C74" s="76" t="s">
        <v>646</v>
      </c>
      <c r="D74" s="12" t="s">
        <v>612</v>
      </c>
      <c r="E74" s="76" t="s">
        <v>668</v>
      </c>
      <c r="F74" s="24">
        <v>19415.227416666665</v>
      </c>
      <c r="G74" s="77">
        <f>(1-[1]Содержание!D$12/100)*F74</f>
        <v>10678.375079166666</v>
      </c>
      <c r="H74" s="23" t="s">
        <v>1189</v>
      </c>
    </row>
    <row r="75" spans="2:8" customFormat="1" ht="108.5" hidden="1" x14ac:dyDescent="0.35">
      <c r="B75" s="21" t="s">
        <v>1993</v>
      </c>
      <c r="C75" s="76" t="s">
        <v>647</v>
      </c>
      <c r="D75" s="12" t="s">
        <v>613</v>
      </c>
      <c r="E75" s="76" t="s">
        <v>669</v>
      </c>
      <c r="F75" s="24">
        <v>21281.253000000001</v>
      </c>
      <c r="G75" s="77">
        <f>(1-[1]Содержание!D$12/100)*F75</f>
        <v>11704.689150000002</v>
      </c>
      <c r="H75" s="23" t="s">
        <v>1190</v>
      </c>
    </row>
    <row r="76" spans="2:8" customFormat="1" ht="108.5" hidden="1" x14ac:dyDescent="0.35">
      <c r="B76" s="21" t="s">
        <v>1993</v>
      </c>
      <c r="C76" s="76" t="s">
        <v>648</v>
      </c>
      <c r="D76" s="12" t="s">
        <v>614</v>
      </c>
      <c r="E76" s="76" t="s">
        <v>670</v>
      </c>
      <c r="F76" s="24">
        <v>20019.966166666669</v>
      </c>
      <c r="G76" s="77">
        <f>(1-[1]Содержание!D$12/100)*F76</f>
        <v>11010.981391666668</v>
      </c>
      <c r="H76" s="23" t="s">
        <v>1191</v>
      </c>
    </row>
    <row r="77" spans="2:8" customFormat="1" ht="108.5" hidden="1" x14ac:dyDescent="0.35">
      <c r="B77" s="21" t="s">
        <v>1993</v>
      </c>
      <c r="C77" s="76" t="s">
        <v>649</v>
      </c>
      <c r="D77" s="12" t="s">
        <v>615</v>
      </c>
      <c r="E77" s="76" t="s">
        <v>671</v>
      </c>
      <c r="F77" s="24">
        <v>21693.984083333333</v>
      </c>
      <c r="G77" s="77">
        <f>(1-[1]Содержание!D$12/100)*F77</f>
        <v>11931.691245833334</v>
      </c>
      <c r="H77" s="23" t="s">
        <v>1192</v>
      </c>
    </row>
    <row r="78" spans="2:8" customFormat="1" ht="108.5" hidden="1" x14ac:dyDescent="0.35">
      <c r="B78" s="21" t="s">
        <v>1993</v>
      </c>
      <c r="C78" s="76" t="s">
        <v>650</v>
      </c>
      <c r="D78" s="12" t="s">
        <v>616</v>
      </c>
      <c r="E78" s="76" t="s">
        <v>672</v>
      </c>
      <c r="F78" s="24">
        <v>21196.137666666666</v>
      </c>
      <c r="G78" s="77">
        <f>(1-[1]Содержание!D$12/100)*F78</f>
        <v>11657.875716666667</v>
      </c>
      <c r="H78" s="23" t="s">
        <v>1193</v>
      </c>
    </row>
    <row r="79" spans="2:8" customFormat="1" ht="108.5" hidden="1" x14ac:dyDescent="0.35">
      <c r="B79" s="21" t="s">
        <v>1993</v>
      </c>
      <c r="C79" s="76" t="s">
        <v>651</v>
      </c>
      <c r="D79" s="12" t="s">
        <v>617</v>
      </c>
      <c r="E79" s="76" t="s">
        <v>673</v>
      </c>
      <c r="F79" s="24">
        <v>23037.824249999998</v>
      </c>
      <c r="G79" s="77">
        <f>(1-[1]Содержание!D$12/100)*F79</f>
        <v>12670.8033375</v>
      </c>
      <c r="H79" s="23" t="s">
        <v>1194</v>
      </c>
    </row>
    <row r="80" spans="2:8" customFormat="1" ht="108.5" hidden="1" x14ac:dyDescent="0.35">
      <c r="B80" s="21" t="s">
        <v>1993</v>
      </c>
      <c r="C80" s="76" t="s">
        <v>652</v>
      </c>
      <c r="D80" s="12" t="s">
        <v>618</v>
      </c>
      <c r="E80" s="76" t="s">
        <v>674</v>
      </c>
      <c r="F80" s="24">
        <v>22078.995749999998</v>
      </c>
      <c r="G80" s="77">
        <f>(1-[1]Содержание!D$12/100)*F80</f>
        <v>12143.447662500001</v>
      </c>
      <c r="H80" s="23" t="s">
        <v>1195</v>
      </c>
    </row>
    <row r="81" spans="2:13" customFormat="1" ht="108.5" hidden="1" x14ac:dyDescent="0.35">
      <c r="B81" s="21" t="s">
        <v>1993</v>
      </c>
      <c r="C81" s="76" t="s">
        <v>653</v>
      </c>
      <c r="D81" s="12" t="s">
        <v>619</v>
      </c>
      <c r="E81" s="76" t="s">
        <v>675</v>
      </c>
      <c r="F81" s="24">
        <v>25335.333333333328</v>
      </c>
      <c r="G81" s="77">
        <f>(1-[1]Содержание!D$12/100)*F81</f>
        <v>13934.433333333332</v>
      </c>
      <c r="H81" s="23" t="s">
        <v>1196</v>
      </c>
      <c r="M81" s="2"/>
    </row>
    <row r="82" spans="2:13" customFormat="1" ht="108.5" hidden="1" x14ac:dyDescent="0.35">
      <c r="B82" s="21" t="s">
        <v>1994</v>
      </c>
      <c r="C82" s="76" t="s">
        <v>959</v>
      </c>
      <c r="D82" s="80" t="s">
        <v>891</v>
      </c>
      <c r="E82" s="76" t="s">
        <v>582</v>
      </c>
      <c r="F82" s="24">
        <v>11646.2176</v>
      </c>
      <c r="G82" s="77">
        <f>(1-[1]Содержание!D$12/100)*F82</f>
        <v>6405.4196800000009</v>
      </c>
      <c r="H82" s="23" t="s">
        <v>1197</v>
      </c>
    </row>
    <row r="83" spans="2:13" customFormat="1" ht="108.5" hidden="1" x14ac:dyDescent="0.35">
      <c r="B83" s="21" t="s">
        <v>1994</v>
      </c>
      <c r="C83" s="76" t="s">
        <v>960</v>
      </c>
      <c r="D83" s="80" t="s">
        <v>892</v>
      </c>
      <c r="E83" s="76" t="s">
        <v>583</v>
      </c>
      <c r="F83" s="24">
        <v>11815.895199999999</v>
      </c>
      <c r="G83" s="77">
        <f>(1-[1]Содержание!D$12/100)*F83</f>
        <v>6498.7423600000002</v>
      </c>
      <c r="H83" s="23" t="s">
        <v>1198</v>
      </c>
    </row>
    <row r="84" spans="2:13" customFormat="1" ht="108.5" hidden="1" x14ac:dyDescent="0.35">
      <c r="B84" s="21" t="s">
        <v>1994</v>
      </c>
      <c r="C84" s="76" t="s">
        <v>961</v>
      </c>
      <c r="D84" s="80" t="s">
        <v>893</v>
      </c>
      <c r="E84" s="76" t="s">
        <v>584</v>
      </c>
      <c r="F84" s="24">
        <v>11943.995199999999</v>
      </c>
      <c r="G84" s="77">
        <f>(1-[1]Содержание!D$12/100)*F84</f>
        <v>6569.1973600000001</v>
      </c>
      <c r="H84" s="23" t="s">
        <v>1199</v>
      </c>
    </row>
    <row r="85" spans="2:13" customFormat="1" ht="108.5" hidden="1" x14ac:dyDescent="0.35">
      <c r="B85" s="21" t="s">
        <v>1994</v>
      </c>
      <c r="C85" s="80" t="s">
        <v>962</v>
      </c>
      <c r="D85" s="80" t="s">
        <v>894</v>
      </c>
      <c r="E85" s="76" t="s">
        <v>585</v>
      </c>
      <c r="F85" s="24">
        <v>12113.672800000002</v>
      </c>
      <c r="G85" s="77">
        <f>(1-[1]Содержание!D$12/100)*F85</f>
        <v>6662.5200400000012</v>
      </c>
      <c r="H85" s="23" t="s">
        <v>1200</v>
      </c>
    </row>
    <row r="86" spans="2:13" customFormat="1" ht="108.5" hidden="1" x14ac:dyDescent="0.35">
      <c r="B86" s="21" t="s">
        <v>1994</v>
      </c>
      <c r="C86" s="80" t="s">
        <v>963</v>
      </c>
      <c r="D86" s="80" t="s">
        <v>895</v>
      </c>
      <c r="E86" s="76" t="s">
        <v>500</v>
      </c>
      <c r="F86" s="24">
        <v>12096.641599999995</v>
      </c>
      <c r="G86" s="77">
        <f>(1-[1]Содержание!D$12/100)*F86</f>
        <v>6653.1528799999978</v>
      </c>
      <c r="H86" s="23" t="s">
        <v>1201</v>
      </c>
    </row>
    <row r="87" spans="2:13" customFormat="1" ht="108.5" hidden="1" x14ac:dyDescent="0.35">
      <c r="B87" s="21" t="s">
        <v>1994</v>
      </c>
      <c r="C87" s="80" t="s">
        <v>964</v>
      </c>
      <c r="D87" s="80" t="s">
        <v>896</v>
      </c>
      <c r="E87" s="76" t="s">
        <v>501</v>
      </c>
      <c r="F87" s="24">
        <v>12266.367999999999</v>
      </c>
      <c r="G87" s="77">
        <f>(1-[1]Содержание!D$12/100)*F87</f>
        <v>6746.5023999999994</v>
      </c>
      <c r="H87" s="23" t="s">
        <v>1202</v>
      </c>
    </row>
    <row r="88" spans="2:13" customFormat="1" ht="108.5" hidden="1" x14ac:dyDescent="0.35">
      <c r="B88" s="21" t="s">
        <v>1994</v>
      </c>
      <c r="C88" s="80" t="s">
        <v>965</v>
      </c>
      <c r="D88" s="80" t="s">
        <v>897</v>
      </c>
      <c r="E88" s="76" t="s">
        <v>502</v>
      </c>
      <c r="F88" s="24">
        <v>12539.599200000001</v>
      </c>
      <c r="G88" s="77">
        <f>(1-[1]Содержание!D$12/100)*F88</f>
        <v>6896.7795600000009</v>
      </c>
      <c r="H88" s="23" t="s">
        <v>1203</v>
      </c>
    </row>
    <row r="89" spans="2:13" customFormat="1" ht="108.5" hidden="1" x14ac:dyDescent="0.35">
      <c r="B89" s="21" t="s">
        <v>1994</v>
      </c>
      <c r="C89" s="80" t="s">
        <v>966</v>
      </c>
      <c r="D89" s="80" t="s">
        <v>898</v>
      </c>
      <c r="E89" s="76" t="s">
        <v>503</v>
      </c>
      <c r="F89" s="24">
        <v>12709.276799999998</v>
      </c>
      <c r="G89" s="77">
        <f>(1-[1]Содержание!D$12/100)*F89</f>
        <v>6990.1022399999993</v>
      </c>
      <c r="H89" s="23" t="s">
        <v>1204</v>
      </c>
    </row>
    <row r="90" spans="2:13" customFormat="1" ht="108.5" hidden="1" x14ac:dyDescent="0.35">
      <c r="B90" s="21" t="s">
        <v>1994</v>
      </c>
      <c r="C90" s="80" t="s">
        <v>967</v>
      </c>
      <c r="D90" s="80" t="s">
        <v>899</v>
      </c>
      <c r="E90" s="76" t="s">
        <v>504</v>
      </c>
      <c r="F90" s="24">
        <v>12861.874399999999</v>
      </c>
      <c r="G90" s="77">
        <f>(1-[1]Содержание!D$12/100)*F90</f>
        <v>7074.0309200000002</v>
      </c>
      <c r="H90" s="23" t="s">
        <v>1205</v>
      </c>
    </row>
    <row r="91" spans="2:13" customFormat="1" ht="108.5" hidden="1" x14ac:dyDescent="0.35">
      <c r="B91" s="21" t="s">
        <v>1994</v>
      </c>
      <c r="C91" s="80" t="s">
        <v>968</v>
      </c>
      <c r="D91" s="80" t="s">
        <v>900</v>
      </c>
      <c r="E91" s="76" t="s">
        <v>505</v>
      </c>
      <c r="F91" s="24">
        <v>13031.600799999998</v>
      </c>
      <c r="G91" s="77">
        <f>(1-[1]Содержание!D$12/100)*F91</f>
        <v>7167.3804399999999</v>
      </c>
      <c r="H91" s="23" t="s">
        <v>1206</v>
      </c>
    </row>
    <row r="92" spans="2:13" customFormat="1" ht="108.5" hidden="1" x14ac:dyDescent="0.35">
      <c r="B92" s="21" t="s">
        <v>1994</v>
      </c>
      <c r="C92" s="80" t="s">
        <v>969</v>
      </c>
      <c r="D92" s="80" t="s">
        <v>901</v>
      </c>
      <c r="E92" s="76" t="s">
        <v>506</v>
      </c>
      <c r="F92" s="24">
        <v>13176.292799999997</v>
      </c>
      <c r="G92" s="77">
        <f>(1-[1]Содержание!D$12/100)*F92</f>
        <v>7246.9610399999992</v>
      </c>
      <c r="H92" s="23" t="s">
        <v>1207</v>
      </c>
    </row>
    <row r="93" spans="2:13" customFormat="1" ht="108.5" hidden="1" x14ac:dyDescent="0.35">
      <c r="B93" s="21" t="s">
        <v>1994</v>
      </c>
      <c r="C93" s="80" t="s">
        <v>970</v>
      </c>
      <c r="D93" s="80" t="s">
        <v>902</v>
      </c>
      <c r="E93" s="76" t="s">
        <v>507</v>
      </c>
      <c r="F93" s="24">
        <v>13345.9704</v>
      </c>
      <c r="G93" s="77">
        <f>(1-[1]Содержание!D$12/100)*F93</f>
        <v>7340.2837200000004</v>
      </c>
      <c r="H93" s="23" t="s">
        <v>1208</v>
      </c>
    </row>
    <row r="94" spans="2:13" customFormat="1" ht="108.5" hidden="1" x14ac:dyDescent="0.35">
      <c r="B94" s="21" t="s">
        <v>1994</v>
      </c>
      <c r="C94" s="80" t="s">
        <v>971</v>
      </c>
      <c r="D94" s="80" t="s">
        <v>903</v>
      </c>
      <c r="E94" s="76" t="s">
        <v>654</v>
      </c>
      <c r="F94" s="24">
        <v>13700.063199999999</v>
      </c>
      <c r="G94" s="77">
        <f>(1-[1]Содержание!D$12/100)*F94</f>
        <v>7535.0347599999996</v>
      </c>
      <c r="H94" s="23" t="s">
        <v>1209</v>
      </c>
    </row>
    <row r="95" spans="2:13" customFormat="1" ht="108.5" hidden="1" x14ac:dyDescent="0.35">
      <c r="B95" s="21" t="s">
        <v>1994</v>
      </c>
      <c r="C95" s="80" t="s">
        <v>972</v>
      </c>
      <c r="D95" s="80" t="s">
        <v>904</v>
      </c>
      <c r="E95" s="76" t="s">
        <v>655</v>
      </c>
      <c r="F95" s="24">
        <v>13869.7408</v>
      </c>
      <c r="G95" s="77">
        <f>(1-[1]Содержание!D$12/100)*F95</f>
        <v>7628.3574400000007</v>
      </c>
      <c r="H95" s="23" t="s">
        <v>1210</v>
      </c>
    </row>
    <row r="96" spans="2:13" customFormat="1" ht="108.5" hidden="1" x14ac:dyDescent="0.35">
      <c r="B96" s="21" t="s">
        <v>1994</v>
      </c>
      <c r="C96" s="80" t="s">
        <v>973</v>
      </c>
      <c r="D96" s="80" t="s">
        <v>905</v>
      </c>
      <c r="E96" s="76" t="s">
        <v>656</v>
      </c>
      <c r="F96" s="24">
        <v>14418.155199999999</v>
      </c>
      <c r="G96" s="77">
        <f>(1-[1]Содержание!D$12/100)*F96</f>
        <v>7929.9853600000006</v>
      </c>
      <c r="H96" s="23" t="s">
        <v>1211</v>
      </c>
    </row>
    <row r="97" spans="2:8" customFormat="1" ht="108.5" hidden="1" x14ac:dyDescent="0.35">
      <c r="B97" s="21" t="s">
        <v>1994</v>
      </c>
      <c r="C97" s="80" t="s">
        <v>974</v>
      </c>
      <c r="D97" s="80" t="s">
        <v>906</v>
      </c>
      <c r="E97" s="76" t="s">
        <v>657</v>
      </c>
      <c r="F97" s="24">
        <v>14587.832800000002</v>
      </c>
      <c r="G97" s="77">
        <f>(1-[1]Содержание!D$12/100)*F97</f>
        <v>8023.3080400000017</v>
      </c>
      <c r="H97" s="23" t="s">
        <v>1212</v>
      </c>
    </row>
    <row r="98" spans="2:8" customFormat="1" ht="108.5" hidden="1" x14ac:dyDescent="0.35">
      <c r="B98" s="21" t="s">
        <v>1994</v>
      </c>
      <c r="C98" s="80" t="s">
        <v>975</v>
      </c>
      <c r="D98" s="80" t="s">
        <v>907</v>
      </c>
      <c r="E98" s="76" t="s">
        <v>658</v>
      </c>
      <c r="F98" s="24">
        <v>14722.764799999999</v>
      </c>
      <c r="G98" s="77">
        <f>(1-[1]Содержание!D$12/100)*F98</f>
        <v>8097.5206399999997</v>
      </c>
      <c r="H98" s="23" t="s">
        <v>1213</v>
      </c>
    </row>
    <row r="99" spans="2:8" customFormat="1" ht="108.5" hidden="1" x14ac:dyDescent="0.35">
      <c r="B99" s="21" t="s">
        <v>1994</v>
      </c>
      <c r="C99" s="80" t="s">
        <v>976</v>
      </c>
      <c r="D99" s="80" t="s">
        <v>908</v>
      </c>
      <c r="E99" s="76" t="s">
        <v>659</v>
      </c>
      <c r="F99" s="24">
        <v>14892.491199999999</v>
      </c>
      <c r="G99" s="77">
        <f>(1-[1]Содержание!D$12/100)*F99</f>
        <v>8190.8701599999995</v>
      </c>
      <c r="H99" s="23" t="s">
        <v>1214</v>
      </c>
    </row>
    <row r="100" spans="2:8" customFormat="1" ht="108.5" hidden="1" x14ac:dyDescent="0.35">
      <c r="B100" s="21" t="s">
        <v>1994</v>
      </c>
      <c r="C100" s="80" t="s">
        <v>977</v>
      </c>
      <c r="D100" s="80" t="s">
        <v>909</v>
      </c>
      <c r="E100" s="76" t="s">
        <v>660</v>
      </c>
      <c r="F100" s="24">
        <v>15137.808800000001</v>
      </c>
      <c r="G100" s="77">
        <f>(1-[1]Содержание!D$12/100)*F100</f>
        <v>8325.7948400000005</v>
      </c>
      <c r="H100" s="23" t="s">
        <v>1215</v>
      </c>
    </row>
    <row r="101" spans="2:8" customFormat="1" ht="108.5" hidden="1" x14ac:dyDescent="0.35">
      <c r="B101" s="21" t="s">
        <v>1994</v>
      </c>
      <c r="C101" s="80" t="s">
        <v>978</v>
      </c>
      <c r="D101" s="80" t="s">
        <v>910</v>
      </c>
      <c r="E101" s="76" t="s">
        <v>661</v>
      </c>
      <c r="F101" s="24">
        <v>15307.486399999998</v>
      </c>
      <c r="G101" s="77">
        <f>(1-[1]Содержание!D$12/100)*F101</f>
        <v>8419.1175199999998</v>
      </c>
      <c r="H101" s="23" t="s">
        <v>1216</v>
      </c>
    </row>
    <row r="102" spans="2:8" customFormat="1" ht="108.5" hidden="1" x14ac:dyDescent="0.35">
      <c r="B102" s="21" t="s">
        <v>1994</v>
      </c>
      <c r="C102" s="80" t="s">
        <v>979</v>
      </c>
      <c r="D102" s="80" t="s">
        <v>911</v>
      </c>
      <c r="E102" s="76" t="s">
        <v>662</v>
      </c>
      <c r="F102" s="24">
        <v>15357.896799999995</v>
      </c>
      <c r="G102" s="77">
        <f>(1-[1]Содержание!D$12/100)*F102</f>
        <v>8446.8432399999983</v>
      </c>
      <c r="H102" s="23" t="s">
        <v>1217</v>
      </c>
    </row>
    <row r="103" spans="2:8" customFormat="1" ht="108.5" hidden="1" x14ac:dyDescent="0.35">
      <c r="B103" s="21" t="s">
        <v>1994</v>
      </c>
      <c r="C103" s="80" t="s">
        <v>980</v>
      </c>
      <c r="D103" s="80" t="s">
        <v>912</v>
      </c>
      <c r="E103" s="76" t="s">
        <v>663</v>
      </c>
      <c r="F103" s="24">
        <v>15527.623199999998</v>
      </c>
      <c r="G103" s="77">
        <f>(1-[1]Содержание!D$12/100)*F103</f>
        <v>8540.1927599999999</v>
      </c>
      <c r="H103" s="23" t="s">
        <v>1218</v>
      </c>
    </row>
    <row r="104" spans="2:8" customFormat="1" ht="108.5" hidden="1" x14ac:dyDescent="0.35">
      <c r="B104" s="21" t="s">
        <v>1994</v>
      </c>
      <c r="C104" s="80" t="s">
        <v>981</v>
      </c>
      <c r="D104" s="80" t="s">
        <v>913</v>
      </c>
      <c r="E104" s="76" t="s">
        <v>664</v>
      </c>
      <c r="F104" s="24">
        <v>15378.978400000002</v>
      </c>
      <c r="G104" s="77">
        <f>(1-[1]Содержание!D$12/100)*F104</f>
        <v>8458.4381200000025</v>
      </c>
      <c r="H104" s="23" t="s">
        <v>1219</v>
      </c>
    </row>
    <row r="105" spans="2:8" customFormat="1" ht="108.5" hidden="1" x14ac:dyDescent="0.35">
      <c r="B105" s="21" t="s">
        <v>1994</v>
      </c>
      <c r="C105" s="80" t="s">
        <v>982</v>
      </c>
      <c r="D105" s="80" t="s">
        <v>914</v>
      </c>
      <c r="E105" s="76" t="s">
        <v>665</v>
      </c>
      <c r="F105" s="24">
        <v>15552.120799999997</v>
      </c>
      <c r="G105" s="77">
        <f>(1-[1]Содержание!D$12/100)*F105</f>
        <v>8553.6664399999991</v>
      </c>
      <c r="H105" s="23" t="s">
        <v>1220</v>
      </c>
    </row>
    <row r="106" spans="2:8" customFormat="1" ht="108.5" hidden="1" x14ac:dyDescent="0.35">
      <c r="B106" s="21" t="s">
        <v>1994</v>
      </c>
      <c r="C106" s="80" t="s">
        <v>983</v>
      </c>
      <c r="D106" s="80" t="s">
        <v>915</v>
      </c>
      <c r="E106" s="76" t="s">
        <v>666</v>
      </c>
      <c r="F106" s="24">
        <v>16242.8848</v>
      </c>
      <c r="G106" s="77">
        <f>(1-[1]Содержание!D$12/100)*F106</f>
        <v>8933.5866400000014</v>
      </c>
      <c r="H106" s="23" t="s">
        <v>1221</v>
      </c>
    </row>
    <row r="107" spans="2:8" customFormat="1" ht="108.5" hidden="1" x14ac:dyDescent="0.35">
      <c r="B107" s="21" t="s">
        <v>1994</v>
      </c>
      <c r="C107" s="80" t="s">
        <v>984</v>
      </c>
      <c r="D107" s="80" t="s">
        <v>916</v>
      </c>
      <c r="E107" s="76" t="s">
        <v>667</v>
      </c>
      <c r="F107" s="24">
        <v>16412.611199999996</v>
      </c>
      <c r="G107" s="77">
        <f>(1-[1]Содержание!D$12/100)*F107</f>
        <v>9026.9361599999993</v>
      </c>
      <c r="H107" s="23" t="s">
        <v>1222</v>
      </c>
    </row>
    <row r="108" spans="2:8" customFormat="1" ht="108.5" hidden="1" x14ac:dyDescent="0.35">
      <c r="B108" s="21" t="s">
        <v>1994</v>
      </c>
      <c r="C108" s="80" t="s">
        <v>985</v>
      </c>
      <c r="D108" s="80" t="s">
        <v>917</v>
      </c>
      <c r="E108" s="76" t="s">
        <v>668</v>
      </c>
      <c r="F108" s="24">
        <v>16545.591199999999</v>
      </c>
      <c r="G108" s="77">
        <f>(1-[1]Содержание!D$12/100)*F108</f>
        <v>9100.0751600000003</v>
      </c>
      <c r="H108" s="23" t="s">
        <v>1223</v>
      </c>
    </row>
    <row r="109" spans="2:8" customFormat="1" ht="108.5" hidden="1" x14ac:dyDescent="0.35">
      <c r="B109" s="21" t="s">
        <v>1994</v>
      </c>
      <c r="C109" s="80" t="s">
        <v>986</v>
      </c>
      <c r="D109" s="80" t="s">
        <v>918</v>
      </c>
      <c r="E109" s="76" t="s">
        <v>669</v>
      </c>
      <c r="F109" s="24">
        <v>16715.268799999998</v>
      </c>
      <c r="G109" s="77">
        <f>(1-[1]Содержание!D$12/100)*F109</f>
        <v>9193.3978399999996</v>
      </c>
      <c r="H109" s="23" t="s">
        <v>1224</v>
      </c>
    </row>
    <row r="110" spans="2:8" customFormat="1" ht="108.5" hidden="1" x14ac:dyDescent="0.35">
      <c r="B110" s="21" t="s">
        <v>1994</v>
      </c>
      <c r="C110" s="80" t="s">
        <v>987</v>
      </c>
      <c r="D110" s="80" t="s">
        <v>919</v>
      </c>
      <c r="E110" s="76" t="s">
        <v>670</v>
      </c>
      <c r="F110" s="24">
        <v>16558.864799999999</v>
      </c>
      <c r="G110" s="77">
        <f>(1-[1]Содержание!D$12/100)*F110</f>
        <v>9107.3756400000002</v>
      </c>
      <c r="H110" s="23" t="s">
        <v>1225</v>
      </c>
    </row>
    <row r="111" spans="2:8" customFormat="1" ht="108.5" hidden="1" x14ac:dyDescent="0.35">
      <c r="B111" s="21" t="s">
        <v>1994</v>
      </c>
      <c r="C111" s="80" t="s">
        <v>988</v>
      </c>
      <c r="D111" s="80" t="s">
        <v>920</v>
      </c>
      <c r="E111" s="76" t="s">
        <v>671</v>
      </c>
      <c r="F111" s="24">
        <v>16728.591199999999</v>
      </c>
      <c r="G111" s="77">
        <f>(1-[1]Содержание!D$12/100)*F111</f>
        <v>9200.72516</v>
      </c>
      <c r="H111" s="23" t="s">
        <v>1226</v>
      </c>
    </row>
    <row r="112" spans="2:8" customFormat="1" ht="108.5" hidden="1" x14ac:dyDescent="0.35">
      <c r="B112" s="21" t="s">
        <v>1994</v>
      </c>
      <c r="C112" s="80" t="s">
        <v>989</v>
      </c>
      <c r="D112" s="80" t="s">
        <v>921</v>
      </c>
      <c r="E112" s="76" t="s">
        <v>672</v>
      </c>
      <c r="F112" s="24">
        <v>17304.040799999999</v>
      </c>
      <c r="G112" s="77">
        <f>(1-[1]Содержание!D$12/100)*F112</f>
        <v>9517.2224399999996</v>
      </c>
      <c r="H112" s="23" t="s">
        <v>1227</v>
      </c>
    </row>
    <row r="113" spans="2:8" customFormat="1" ht="108.5" hidden="1" x14ac:dyDescent="0.35">
      <c r="B113" s="21" t="s">
        <v>1994</v>
      </c>
      <c r="C113" s="80" t="s">
        <v>990</v>
      </c>
      <c r="D113" s="80" t="s">
        <v>922</v>
      </c>
      <c r="E113" s="76" t="s">
        <v>673</v>
      </c>
      <c r="F113" s="24">
        <v>17473.718399999998</v>
      </c>
      <c r="G113" s="77">
        <f>(1-[1]Содержание!D$12/100)*F113</f>
        <v>9610.5451199999989</v>
      </c>
      <c r="H113" s="23" t="s">
        <v>1228</v>
      </c>
    </row>
    <row r="114" spans="2:8" customFormat="1" ht="108.5" hidden="1" x14ac:dyDescent="0.35">
      <c r="B114" s="21" t="s">
        <v>1994</v>
      </c>
      <c r="C114" s="80" t="s">
        <v>991</v>
      </c>
      <c r="D114" s="80" t="s">
        <v>923</v>
      </c>
      <c r="E114" s="76" t="s">
        <v>674</v>
      </c>
      <c r="F114" s="24">
        <v>17580.4928</v>
      </c>
      <c r="G114" s="77">
        <f>(1-[1]Содержание!D$12/100)*F114</f>
        <v>9669.2710400000014</v>
      </c>
      <c r="H114" s="23" t="s">
        <v>1229</v>
      </c>
    </row>
    <row r="115" spans="2:8" customFormat="1" ht="108.5" hidden="1" x14ac:dyDescent="0.35">
      <c r="B115" s="21" t="s">
        <v>1994</v>
      </c>
      <c r="C115" s="80" t="s">
        <v>992</v>
      </c>
      <c r="D115" s="80" t="s">
        <v>924</v>
      </c>
      <c r="E115" s="76" t="s">
        <v>675</v>
      </c>
      <c r="F115" s="24">
        <v>17750.2192</v>
      </c>
      <c r="G115" s="77">
        <f>(1-[1]Содержание!D$12/100)*F115</f>
        <v>9762.6205600000012</v>
      </c>
      <c r="H115" s="23" t="s">
        <v>1230</v>
      </c>
    </row>
    <row r="116" spans="2:8" customFormat="1" ht="108.5" hidden="1" x14ac:dyDescent="0.35">
      <c r="B116" s="21" t="s">
        <v>1995</v>
      </c>
      <c r="C116" s="80" t="s">
        <v>993</v>
      </c>
      <c r="D116" s="80" t="s">
        <v>925</v>
      </c>
      <c r="E116" s="76" t="s">
        <v>582</v>
      </c>
      <c r="F116" s="24">
        <v>8347.9516666666677</v>
      </c>
      <c r="G116" s="77">
        <f>(1-[1]Содержание!D$12/100)*F116</f>
        <v>4591.3734166666673</v>
      </c>
      <c r="H116" s="23" t="s">
        <v>1231</v>
      </c>
    </row>
    <row r="117" spans="2:8" customFormat="1" ht="108.5" hidden="1" x14ac:dyDescent="0.35">
      <c r="B117" s="21" t="s">
        <v>1995</v>
      </c>
      <c r="C117" s="80" t="s">
        <v>994</v>
      </c>
      <c r="D117" s="80" t="s">
        <v>926</v>
      </c>
      <c r="E117" s="76" t="s">
        <v>583</v>
      </c>
      <c r="F117" s="24">
        <v>8683.2991666666676</v>
      </c>
      <c r="G117" s="77">
        <f>(1-[1]Содержание!D$12/100)*F117</f>
        <v>4775.8145416666675</v>
      </c>
      <c r="H117" s="23" t="s">
        <v>1232</v>
      </c>
    </row>
    <row r="118" spans="2:8" customFormat="1" ht="108.5" hidden="1" x14ac:dyDescent="0.35">
      <c r="B118" s="21" t="s">
        <v>1995</v>
      </c>
      <c r="C118" s="80" t="s">
        <v>995</v>
      </c>
      <c r="D118" s="80" t="s">
        <v>927</v>
      </c>
      <c r="E118" s="76" t="s">
        <v>584</v>
      </c>
      <c r="F118" s="24">
        <v>8817.5499999999993</v>
      </c>
      <c r="G118" s="77">
        <f>(1-[1]Содержание!D$12/100)*F118</f>
        <v>4849.6525000000001</v>
      </c>
      <c r="H118" s="23" t="s">
        <v>1233</v>
      </c>
    </row>
    <row r="119" spans="2:8" customFormat="1" ht="108.5" hidden="1" x14ac:dyDescent="0.35">
      <c r="B119" s="21" t="s">
        <v>1995</v>
      </c>
      <c r="C119" s="80" t="s">
        <v>996</v>
      </c>
      <c r="D119" s="80" t="s">
        <v>928</v>
      </c>
      <c r="E119" s="76" t="s">
        <v>585</v>
      </c>
      <c r="F119" s="24">
        <v>9152.8974999999991</v>
      </c>
      <c r="G119" s="77">
        <f>(1-[1]Содержание!D$12/100)*F119</f>
        <v>5034.0936249999995</v>
      </c>
      <c r="H119" s="23" t="s">
        <v>1234</v>
      </c>
    </row>
    <row r="120" spans="2:8" customFormat="1" ht="108.5" hidden="1" x14ac:dyDescent="0.35">
      <c r="B120" s="21" t="s">
        <v>1995</v>
      </c>
      <c r="C120" s="80" t="s">
        <v>997</v>
      </c>
      <c r="D120" s="80" t="s">
        <v>929</v>
      </c>
      <c r="E120" s="76" t="s">
        <v>500</v>
      </c>
      <c r="F120" s="24">
        <v>9135.9699999999993</v>
      </c>
      <c r="G120" s="77">
        <f>(1-[1]Содержание!D$12/100)*F120</f>
        <v>5024.7835000000005</v>
      </c>
      <c r="H120" s="23" t="s">
        <v>1235</v>
      </c>
    </row>
    <row r="121" spans="2:8" customFormat="1" ht="108.5" hidden="1" x14ac:dyDescent="0.35">
      <c r="B121" s="21" t="s">
        <v>1995</v>
      </c>
      <c r="C121" s="80" t="s">
        <v>998</v>
      </c>
      <c r="D121" s="80" t="s">
        <v>930</v>
      </c>
      <c r="E121" s="76" t="s">
        <v>501</v>
      </c>
      <c r="F121" s="24">
        <v>9471.2666666666664</v>
      </c>
      <c r="G121" s="77">
        <f>(1-[1]Содержание!D$12/100)*F121</f>
        <v>5209.1966666666667</v>
      </c>
      <c r="H121" s="23" t="s">
        <v>1236</v>
      </c>
    </row>
    <row r="122" spans="2:8" customFormat="1" ht="108.5" hidden="1" x14ac:dyDescent="0.35">
      <c r="B122" s="21" t="s">
        <v>1995</v>
      </c>
      <c r="C122" s="80" t="s">
        <v>999</v>
      </c>
      <c r="D122" s="80" t="s">
        <v>931</v>
      </c>
      <c r="E122" s="76" t="s">
        <v>502</v>
      </c>
      <c r="F122" s="24">
        <v>9756.6958333333332</v>
      </c>
      <c r="G122" s="77">
        <f>(1-[1]Содержание!D$12/100)*F122</f>
        <v>5366.1827083333337</v>
      </c>
      <c r="H122" s="23" t="s">
        <v>1237</v>
      </c>
    </row>
    <row r="123" spans="2:8" customFormat="1" ht="108.5" hidden="1" x14ac:dyDescent="0.35">
      <c r="B123" s="21" t="s">
        <v>1995</v>
      </c>
      <c r="C123" s="80" t="s">
        <v>1000</v>
      </c>
      <c r="D123" s="80" t="s">
        <v>932</v>
      </c>
      <c r="E123" s="76" t="s">
        <v>503</v>
      </c>
      <c r="F123" s="24">
        <v>10092.043333333333</v>
      </c>
      <c r="G123" s="77">
        <f>(1-[1]Содержание!D$12/100)*F123</f>
        <v>5550.623833333334</v>
      </c>
      <c r="H123" s="23" t="s">
        <v>1238</v>
      </c>
    </row>
    <row r="124" spans="2:8" customFormat="1" ht="108.5" hidden="1" x14ac:dyDescent="0.35">
      <c r="B124" s="21" t="s">
        <v>1995</v>
      </c>
      <c r="C124" s="80" t="s">
        <v>1001</v>
      </c>
      <c r="D124" s="80" t="s">
        <v>933</v>
      </c>
      <c r="E124" s="76" t="s">
        <v>504</v>
      </c>
      <c r="F124" s="24">
        <v>10251.8125</v>
      </c>
      <c r="G124" s="77">
        <f>(1-[1]Содержание!D$12/100)*F124</f>
        <v>5638.4968750000007</v>
      </c>
      <c r="H124" s="23" t="s">
        <v>1239</v>
      </c>
    </row>
    <row r="125" spans="2:8" customFormat="1" ht="108.5" hidden="1" x14ac:dyDescent="0.35">
      <c r="B125" s="21" t="s">
        <v>1995</v>
      </c>
      <c r="C125" s="80" t="s">
        <v>1002</v>
      </c>
      <c r="D125" s="80" t="s">
        <v>934</v>
      </c>
      <c r="E125" s="76" t="s">
        <v>505</v>
      </c>
      <c r="F125" s="24">
        <v>10587.159999999998</v>
      </c>
      <c r="G125" s="77">
        <f>(1-[1]Содержание!D$12/100)*F125</f>
        <v>5822.9379999999992</v>
      </c>
      <c r="H125" s="23" t="s">
        <v>1240</v>
      </c>
    </row>
    <row r="126" spans="2:8" customFormat="1" ht="108.5" hidden="1" x14ac:dyDescent="0.35">
      <c r="B126" s="21" t="s">
        <v>1995</v>
      </c>
      <c r="C126" s="80" t="s">
        <v>1003</v>
      </c>
      <c r="D126" s="80" t="s">
        <v>935</v>
      </c>
      <c r="E126" s="76" t="s">
        <v>506</v>
      </c>
      <c r="F126" s="24">
        <v>10738.694166666668</v>
      </c>
      <c r="G126" s="77">
        <f>(1-[1]Содержание!D$12/100)*F126</f>
        <v>5906.2817916666681</v>
      </c>
      <c r="H126" s="23" t="s">
        <v>1241</v>
      </c>
    </row>
    <row r="127" spans="2:8" customFormat="1" ht="108.5" hidden="1" x14ac:dyDescent="0.35">
      <c r="B127" s="21" t="s">
        <v>1995</v>
      </c>
      <c r="C127" s="80" t="s">
        <v>1004</v>
      </c>
      <c r="D127" s="80" t="s">
        <v>936</v>
      </c>
      <c r="E127" s="76" t="s">
        <v>507</v>
      </c>
      <c r="F127" s="24">
        <v>11073.990833333331</v>
      </c>
      <c r="G127" s="77">
        <f>(1-[1]Содержание!D$12/100)*F127</f>
        <v>6090.6949583333326</v>
      </c>
      <c r="H127" s="23" t="s">
        <v>1242</v>
      </c>
    </row>
    <row r="128" spans="2:8" customFormat="1" ht="108.5" hidden="1" x14ac:dyDescent="0.35">
      <c r="B128" s="21" t="s">
        <v>1995</v>
      </c>
      <c r="C128" s="80" t="s">
        <v>1005</v>
      </c>
      <c r="D128" s="80" t="s">
        <v>937</v>
      </c>
      <c r="E128" s="76" t="s">
        <v>654</v>
      </c>
      <c r="F128" s="24">
        <v>11603.064166666667</v>
      </c>
      <c r="G128" s="77">
        <f>(1-[1]Содержание!D$12/100)*F128</f>
        <v>6381.6852916666676</v>
      </c>
      <c r="H128" s="23" t="s">
        <v>1243</v>
      </c>
    </row>
    <row r="129" spans="2:8" customFormat="1" ht="108.5" hidden="1" x14ac:dyDescent="0.35">
      <c r="B129" s="21" t="s">
        <v>1995</v>
      </c>
      <c r="C129" s="80" t="s">
        <v>1006</v>
      </c>
      <c r="D129" s="80" t="s">
        <v>938</v>
      </c>
      <c r="E129" s="76" t="s">
        <v>655</v>
      </c>
      <c r="F129" s="24">
        <v>11938.411666666667</v>
      </c>
      <c r="G129" s="77">
        <f>(1-[1]Содержание!D$12/100)*F129</f>
        <v>6566.126416666667</v>
      </c>
      <c r="H129" s="23" t="s">
        <v>1244</v>
      </c>
    </row>
    <row r="130" spans="2:8" customFormat="1" ht="108.5" hidden="1" x14ac:dyDescent="0.35">
      <c r="B130" s="21" t="s">
        <v>1995</v>
      </c>
      <c r="C130" s="80" t="s">
        <v>1007</v>
      </c>
      <c r="D130" s="80" t="s">
        <v>939</v>
      </c>
      <c r="E130" s="76" t="s">
        <v>656</v>
      </c>
      <c r="F130" s="24">
        <v>12351.076666666664</v>
      </c>
      <c r="G130" s="77">
        <f>(1-[1]Содержание!D$12/100)*F130</f>
        <v>6793.0921666666654</v>
      </c>
      <c r="H130" s="23" t="s">
        <v>1245</v>
      </c>
    </row>
    <row r="131" spans="2:8" customFormat="1" ht="108.5" hidden="1" x14ac:dyDescent="0.35">
      <c r="B131" s="21" t="s">
        <v>1995</v>
      </c>
      <c r="C131" s="80" t="s">
        <v>1008</v>
      </c>
      <c r="D131" s="80" t="s">
        <v>940</v>
      </c>
      <c r="E131" s="76" t="s">
        <v>657</v>
      </c>
      <c r="F131" s="24">
        <v>12686.373333333333</v>
      </c>
      <c r="G131" s="77">
        <f>(1-[1]Содержание!D$12/100)*F131</f>
        <v>6977.5053333333335</v>
      </c>
      <c r="H131" s="23" t="s">
        <v>1246</v>
      </c>
    </row>
    <row r="132" spans="2:8" customFormat="1" ht="108.5" hidden="1" x14ac:dyDescent="0.35">
      <c r="B132" s="21" t="s">
        <v>1995</v>
      </c>
      <c r="C132" s="80" t="s">
        <v>1009</v>
      </c>
      <c r="D132" s="80" t="s">
        <v>941</v>
      </c>
      <c r="E132" s="76" t="s">
        <v>658</v>
      </c>
      <c r="F132" s="24">
        <v>12987.154166666665</v>
      </c>
      <c r="G132" s="77">
        <f>(1-[1]Содержание!D$12/100)*F132</f>
        <v>7142.9347916666666</v>
      </c>
      <c r="H132" s="23" t="s">
        <v>1247</v>
      </c>
    </row>
    <row r="133" spans="2:8" customFormat="1" ht="108.5" hidden="1" x14ac:dyDescent="0.35">
      <c r="B133" s="21" t="s">
        <v>1995</v>
      </c>
      <c r="C133" s="80" t="s">
        <v>1010</v>
      </c>
      <c r="D133" s="80" t="s">
        <v>942</v>
      </c>
      <c r="E133" s="76" t="s">
        <v>659</v>
      </c>
      <c r="F133" s="24">
        <v>13322.501666666667</v>
      </c>
      <c r="G133" s="77">
        <f>(1-[1]Содержание!D$12/100)*F133</f>
        <v>7327.3759166666678</v>
      </c>
      <c r="H133" s="23" t="s">
        <v>1248</v>
      </c>
    </row>
    <row r="134" spans="2:8" customFormat="1" ht="108.5" hidden="1" x14ac:dyDescent="0.35">
      <c r="B134" s="21" t="s">
        <v>1995</v>
      </c>
      <c r="C134" s="80" t="s">
        <v>1011</v>
      </c>
      <c r="D134" s="80" t="s">
        <v>943</v>
      </c>
      <c r="E134" s="76" t="s">
        <v>660</v>
      </c>
      <c r="F134" s="24">
        <v>13419.491666666665</v>
      </c>
      <c r="G134" s="77">
        <f>(1-[1]Содержание!D$12/100)*F134</f>
        <v>7380.7204166666661</v>
      </c>
      <c r="H134" s="23" t="s">
        <v>1249</v>
      </c>
    </row>
    <row r="135" spans="2:8" customFormat="1" ht="108.5" hidden="1" x14ac:dyDescent="0.35">
      <c r="B135" s="21" t="s">
        <v>1995</v>
      </c>
      <c r="C135" s="80" t="s">
        <v>1012</v>
      </c>
      <c r="D135" s="80" t="s">
        <v>944</v>
      </c>
      <c r="E135" s="76" t="s">
        <v>661</v>
      </c>
      <c r="F135" s="24">
        <v>13754.788333333334</v>
      </c>
      <c r="G135" s="77">
        <f>(1-[1]Содержание!D$12/100)*F135</f>
        <v>7565.1335833333342</v>
      </c>
      <c r="H135" s="23" t="s">
        <v>1250</v>
      </c>
    </row>
    <row r="136" spans="2:8" customFormat="1" ht="108.5" hidden="1" x14ac:dyDescent="0.35">
      <c r="B136" s="21" t="s">
        <v>1995</v>
      </c>
      <c r="C136" s="80" t="s">
        <v>1013</v>
      </c>
      <c r="D136" s="80" t="s">
        <v>945</v>
      </c>
      <c r="E136" s="76" t="s">
        <v>662</v>
      </c>
      <c r="F136" s="24">
        <v>13808.112499999999</v>
      </c>
      <c r="G136" s="77">
        <f>(1-[1]Содержание!D$12/100)*F136</f>
        <v>7594.461875</v>
      </c>
      <c r="H136" s="23" t="s">
        <v>1251</v>
      </c>
    </row>
    <row r="137" spans="2:8" customFormat="1" ht="108.5" hidden="1" x14ac:dyDescent="0.35">
      <c r="B137" s="21" t="s">
        <v>1995</v>
      </c>
      <c r="C137" s="80" t="s">
        <v>1014</v>
      </c>
      <c r="D137" s="80" t="s">
        <v>946</v>
      </c>
      <c r="E137" s="76" t="s">
        <v>663</v>
      </c>
      <c r="F137" s="24">
        <v>14302.8225</v>
      </c>
      <c r="G137" s="77">
        <f>(1-[1]Содержание!D$12/100)*F137</f>
        <v>7866.5523750000011</v>
      </c>
      <c r="H137" s="23" t="s">
        <v>1252</v>
      </c>
    </row>
    <row r="138" spans="2:8" customFormat="1" ht="108.5" hidden="1" x14ac:dyDescent="0.35">
      <c r="B138" s="21" t="s">
        <v>1995</v>
      </c>
      <c r="C138" s="80" t="s">
        <v>1015</v>
      </c>
      <c r="D138" s="80" t="s">
        <v>947</v>
      </c>
      <c r="E138" s="76" t="s">
        <v>664</v>
      </c>
      <c r="F138" s="24">
        <v>14148.797499999997</v>
      </c>
      <c r="G138" s="77">
        <f>(1-[1]Содержание!D$12/100)*F138</f>
        <v>7781.8386249999985</v>
      </c>
      <c r="H138" s="23" t="s">
        <v>1253</v>
      </c>
    </row>
    <row r="139" spans="2:8" customFormat="1" ht="108.5" hidden="1" x14ac:dyDescent="0.35">
      <c r="B139" s="21" t="s">
        <v>1995</v>
      </c>
      <c r="C139" s="80" t="s">
        <v>1016</v>
      </c>
      <c r="D139" s="80" t="s">
        <v>948</v>
      </c>
      <c r="E139" s="76" t="s">
        <v>665</v>
      </c>
      <c r="F139" s="24">
        <v>14487.754166666666</v>
      </c>
      <c r="G139" s="77">
        <f>(1-[1]Содержание!D$12/100)*F139</f>
        <v>7968.2647916666665</v>
      </c>
      <c r="H139" s="23" t="s">
        <v>1254</v>
      </c>
    </row>
    <row r="140" spans="2:8" customFormat="1" ht="108.5" hidden="1" x14ac:dyDescent="0.35">
      <c r="B140" s="21" t="s">
        <v>1995</v>
      </c>
      <c r="C140" s="80" t="s">
        <v>1017</v>
      </c>
      <c r="D140" s="80" t="s">
        <v>949</v>
      </c>
      <c r="E140" s="76" t="s">
        <v>666</v>
      </c>
      <c r="F140" s="24">
        <v>15048.750833333332</v>
      </c>
      <c r="G140" s="77">
        <f>(1-[1]Содержание!D$12/100)*F140</f>
        <v>8276.8129583333339</v>
      </c>
      <c r="H140" s="23" t="s">
        <v>1255</v>
      </c>
    </row>
    <row r="141" spans="2:8" customFormat="1" ht="108.5" hidden="1" x14ac:dyDescent="0.35">
      <c r="B141" s="21" t="s">
        <v>1995</v>
      </c>
      <c r="C141" s="80" t="s">
        <v>1018</v>
      </c>
      <c r="D141" s="80" t="s">
        <v>950</v>
      </c>
      <c r="E141" s="76" t="s">
        <v>667</v>
      </c>
      <c r="F141" s="24">
        <v>15543.460833333333</v>
      </c>
      <c r="G141" s="77">
        <f>(1-[1]Содержание!D$12/100)*F141</f>
        <v>8548.9034583333341</v>
      </c>
      <c r="H141" s="23" t="s">
        <v>1256</v>
      </c>
    </row>
    <row r="142" spans="2:8" customFormat="1" ht="108.5" hidden="1" x14ac:dyDescent="0.35">
      <c r="B142" s="21" t="s">
        <v>1995</v>
      </c>
      <c r="C142" s="80" t="s">
        <v>1019</v>
      </c>
      <c r="D142" s="80" t="s">
        <v>951</v>
      </c>
      <c r="E142" s="76" t="s">
        <v>668</v>
      </c>
      <c r="F142" s="24">
        <v>15682.794999999998</v>
      </c>
      <c r="G142" s="77">
        <f>(1-[1]Содержание!D$12/100)*F142</f>
        <v>8625.5372499999994</v>
      </c>
      <c r="H142" s="23" t="s">
        <v>1257</v>
      </c>
    </row>
    <row r="143" spans="2:8" customFormat="1" ht="108.5" hidden="1" x14ac:dyDescent="0.35">
      <c r="B143" s="21" t="s">
        <v>1995</v>
      </c>
      <c r="C143" s="80" t="s">
        <v>1020</v>
      </c>
      <c r="D143" s="80" t="s">
        <v>952</v>
      </c>
      <c r="E143" s="76" t="s">
        <v>669</v>
      </c>
      <c r="F143" s="24">
        <v>16018.1425</v>
      </c>
      <c r="G143" s="77">
        <f>(1-[1]Содержание!D$12/100)*F143</f>
        <v>8809.9783750000006</v>
      </c>
      <c r="H143" s="23" t="s">
        <v>1258</v>
      </c>
    </row>
    <row r="144" spans="2:8" customFormat="1" ht="108.5" hidden="1" x14ac:dyDescent="0.35">
      <c r="B144" s="21" t="s">
        <v>1995</v>
      </c>
      <c r="C144" s="80" t="s">
        <v>1021</v>
      </c>
      <c r="D144" s="80" t="s">
        <v>953</v>
      </c>
      <c r="E144" s="76" t="s">
        <v>670</v>
      </c>
      <c r="F144" s="24">
        <v>15696.672499999997</v>
      </c>
      <c r="G144" s="77">
        <f>(1-[1]Содержание!D$12/100)*F144</f>
        <v>8633.1698749999996</v>
      </c>
      <c r="H144" s="23" t="s">
        <v>1259</v>
      </c>
    </row>
    <row r="145" spans="2:8" customFormat="1" ht="108.5" hidden="1" x14ac:dyDescent="0.35">
      <c r="B145" s="21" t="s">
        <v>1995</v>
      </c>
      <c r="C145" s="80" t="s">
        <v>1022</v>
      </c>
      <c r="D145" s="80" t="s">
        <v>954</v>
      </c>
      <c r="E145" s="76" t="s">
        <v>671</v>
      </c>
      <c r="F145" s="24">
        <v>16191.3825</v>
      </c>
      <c r="G145" s="77">
        <f>(1-[1]Содержание!D$12/100)*F145</f>
        <v>8905.2603749999998</v>
      </c>
      <c r="H145" s="23" t="s">
        <v>1260</v>
      </c>
    </row>
    <row r="146" spans="2:8" customFormat="1" ht="108.5" hidden="1" x14ac:dyDescent="0.35">
      <c r="B146" s="21" t="s">
        <v>1995</v>
      </c>
      <c r="C146" s="80" t="s">
        <v>1023</v>
      </c>
      <c r="D146" s="80" t="s">
        <v>955</v>
      </c>
      <c r="E146" s="76" t="s">
        <v>672</v>
      </c>
      <c r="F146" s="24">
        <v>16791.622499999998</v>
      </c>
      <c r="G146" s="77">
        <f>(1-[1]Содержание!D$12/100)*F146</f>
        <v>9235.3923749999994</v>
      </c>
      <c r="H146" s="23" t="s">
        <v>1261</v>
      </c>
    </row>
    <row r="147" spans="2:8" customFormat="1" ht="108.5" hidden="1" x14ac:dyDescent="0.35">
      <c r="B147" s="21" t="s">
        <v>1995</v>
      </c>
      <c r="C147" s="80" t="s">
        <v>1024</v>
      </c>
      <c r="D147" s="80" t="s">
        <v>956</v>
      </c>
      <c r="E147" s="76" t="s">
        <v>673</v>
      </c>
      <c r="F147" s="24">
        <v>17126.969999999994</v>
      </c>
      <c r="G147" s="77">
        <f>(1-[1]Содержание!D$12/100)*F147</f>
        <v>9419.833499999997</v>
      </c>
      <c r="H147" s="23" t="s">
        <v>1262</v>
      </c>
    </row>
    <row r="148" spans="2:8" customFormat="1" ht="108.5" hidden="1" x14ac:dyDescent="0.35">
      <c r="B148" s="21" t="s">
        <v>1995</v>
      </c>
      <c r="C148" s="80" t="s">
        <v>1025</v>
      </c>
      <c r="D148" s="80" t="s">
        <v>957</v>
      </c>
      <c r="E148" s="76" t="s">
        <v>674</v>
      </c>
      <c r="F148" s="24">
        <v>17239.006666666668</v>
      </c>
      <c r="G148" s="77">
        <f>(1-[1]Содержание!D$12/100)*F148</f>
        <v>9481.4536666666681</v>
      </c>
      <c r="H148" s="23" t="s">
        <v>1263</v>
      </c>
    </row>
    <row r="149" spans="2:8" customFormat="1" ht="108.5" hidden="1" x14ac:dyDescent="0.35">
      <c r="B149" s="21" t="s">
        <v>1995</v>
      </c>
      <c r="C149" s="80" t="s">
        <v>1026</v>
      </c>
      <c r="D149" s="80" t="s">
        <v>958</v>
      </c>
      <c r="E149" s="76" t="s">
        <v>675</v>
      </c>
      <c r="F149" s="25">
        <v>17574.354166666664</v>
      </c>
      <c r="G149" s="77">
        <f>(1-[1]Содержание!D$12/100)*F149</f>
        <v>9665.8947916666657</v>
      </c>
      <c r="H149" s="22" t="s">
        <v>1264</v>
      </c>
    </row>
    <row r="153" spans="2:8" x14ac:dyDescent="0.35">
      <c r="D153" s="55" t="s">
        <v>236</v>
      </c>
    </row>
  </sheetData>
  <autoFilter ref="B13:B149" xr:uid="{00000000-0009-0000-0000-000001000000}">
    <filterColumn colId="0">
      <filters>
        <filter val="сплошная полка"/>
      </filters>
    </filterColumn>
  </autoFilter>
  <mergeCells count="2">
    <mergeCell ref="B1:B12"/>
    <mergeCell ref="D10:G10"/>
  </mergeCells>
  <phoneticPr fontId="5" type="noConversion"/>
  <pageMargins left="0.7" right="0.7" top="0.75" bottom="0.75" header="0.3" footer="0.3"/>
  <pageSetup paperSize="9" orientation="landscape" r:id="rId1"/>
  <drawing r:id="rId2"/>
  <tableParts count="1">
    <tablePart r:id="rId3"/>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BDC932-FDDC-4E0B-AEFE-33A84F85C66F}">
  <dimension ref="B10:H87"/>
  <sheetViews>
    <sheetView zoomScale="70" zoomScaleNormal="70" workbookViewId="0">
      <selection activeCell="B1" sqref="B1"/>
    </sheetView>
  </sheetViews>
  <sheetFormatPr defaultRowHeight="14.5" x14ac:dyDescent="0.35"/>
  <cols>
    <col min="1" max="1" width="3.54296875" style="64" customWidth="1"/>
    <col min="2" max="2" width="36.26953125" style="57" customWidth="1"/>
    <col min="3" max="3" width="29" style="57" customWidth="1"/>
    <col min="4" max="4" width="21.26953125" style="57" customWidth="1"/>
    <col min="5" max="5" width="23.08984375" style="57" customWidth="1"/>
    <col min="6" max="6" width="16.1796875" style="57" customWidth="1"/>
    <col min="7" max="7" width="17.08984375" style="64" customWidth="1"/>
    <col min="8" max="8" width="96" style="87" customWidth="1"/>
    <col min="9" max="16384" width="8.7265625" style="64"/>
  </cols>
  <sheetData>
    <row r="10" spans="2:8" ht="21" x14ac:dyDescent="0.5">
      <c r="C10" s="188" t="s">
        <v>1996</v>
      </c>
      <c r="D10" s="188"/>
      <c r="E10" s="188"/>
      <c r="F10" s="188"/>
      <c r="G10" s="188"/>
    </row>
    <row r="12" spans="2:8" x14ac:dyDescent="0.35">
      <c r="E12" s="81"/>
      <c r="F12" s="59"/>
    </row>
    <row r="13" spans="2:8" ht="32.25" customHeight="1" x14ac:dyDescent="0.35">
      <c r="B13" s="104" t="s">
        <v>1265</v>
      </c>
      <c r="C13" s="104" t="s">
        <v>235</v>
      </c>
      <c r="D13" s="104" t="s">
        <v>4</v>
      </c>
      <c r="E13" s="104" t="s">
        <v>359</v>
      </c>
      <c r="F13" s="106" t="s">
        <v>1822</v>
      </c>
      <c r="G13" s="96" t="str">
        <f>CONCATENATE("Цена с учетом скидки ",Содержание!$D$12,"%")</f>
        <v>Цена с учетом скидки 0%</v>
      </c>
      <c r="H13" s="108" t="s">
        <v>676</v>
      </c>
    </row>
    <row r="14" spans="2:8" ht="72.5" x14ac:dyDescent="0.35">
      <c r="B14" s="41" t="s">
        <v>1997</v>
      </c>
      <c r="C14" s="4" t="s">
        <v>1998</v>
      </c>
      <c r="D14" s="4" t="s">
        <v>1999</v>
      </c>
      <c r="E14" s="4" t="s">
        <v>504</v>
      </c>
      <c r="F14" s="67">
        <v>38507.775000000001</v>
      </c>
      <c r="G14" s="82">
        <f>(1-Содержание!$D$12/100)*F14</f>
        <v>38507.775000000001</v>
      </c>
      <c r="H14" s="86" t="s">
        <v>2000</v>
      </c>
    </row>
    <row r="15" spans="2:8" ht="72.5" x14ac:dyDescent="0.35">
      <c r="B15" s="41" t="s">
        <v>1997</v>
      </c>
      <c r="C15" s="4" t="s">
        <v>1998</v>
      </c>
      <c r="D15" s="4" t="s">
        <v>2001</v>
      </c>
      <c r="E15" s="4" t="s">
        <v>505</v>
      </c>
      <c r="F15" s="67">
        <v>40875.032500000001</v>
      </c>
      <c r="G15" s="82">
        <f>(1-Содержание!$D$12/100)*F15</f>
        <v>40875.032500000001</v>
      </c>
      <c r="H15" s="86" t="s">
        <v>2002</v>
      </c>
    </row>
    <row r="16" spans="2:8" ht="72.5" x14ac:dyDescent="0.35">
      <c r="B16" s="41" t="s">
        <v>1997</v>
      </c>
      <c r="C16" s="4" t="s">
        <v>1998</v>
      </c>
      <c r="D16" s="4" t="s">
        <v>2003</v>
      </c>
      <c r="E16" s="4" t="s">
        <v>506</v>
      </c>
      <c r="F16" s="67">
        <v>40853.784166666657</v>
      </c>
      <c r="G16" s="82">
        <f>(1-Содержание!$D$12/100)*F16</f>
        <v>40853.784166666657</v>
      </c>
      <c r="H16" s="86" t="s">
        <v>2004</v>
      </c>
    </row>
    <row r="17" spans="2:8" ht="72.5" x14ac:dyDescent="0.35">
      <c r="B17" s="41" t="s">
        <v>1997</v>
      </c>
      <c r="C17" s="4" t="s">
        <v>1998</v>
      </c>
      <c r="D17" s="4" t="s">
        <v>2005</v>
      </c>
      <c r="E17" s="4" t="s">
        <v>507</v>
      </c>
      <c r="F17" s="67">
        <v>43321.488333333327</v>
      </c>
      <c r="G17" s="82">
        <f>(1-Содержание!$D$12/100)*F17</f>
        <v>43321.488333333327</v>
      </c>
      <c r="H17" s="86" t="s">
        <v>2006</v>
      </c>
    </row>
    <row r="18" spans="2:8" ht="72.5" x14ac:dyDescent="0.35">
      <c r="B18" s="41" t="s">
        <v>1997</v>
      </c>
      <c r="C18" s="4" t="s">
        <v>1998</v>
      </c>
      <c r="D18" s="4" t="s">
        <v>2007</v>
      </c>
      <c r="E18" s="4" t="s">
        <v>654</v>
      </c>
      <c r="F18" s="67">
        <v>47313.277499999997</v>
      </c>
      <c r="G18" s="82">
        <f>(1-Содержание!$D$12/100)*F18</f>
        <v>47313.277499999997</v>
      </c>
      <c r="H18" s="86" t="s">
        <v>2008</v>
      </c>
    </row>
    <row r="19" spans="2:8" ht="72.5" x14ac:dyDescent="0.35">
      <c r="B19" s="41" t="s">
        <v>1997</v>
      </c>
      <c r="C19" s="4" t="s">
        <v>1998</v>
      </c>
      <c r="D19" s="4" t="s">
        <v>2009</v>
      </c>
      <c r="E19" s="4" t="s">
        <v>655</v>
      </c>
      <c r="F19" s="67">
        <v>50125.784166666657</v>
      </c>
      <c r="G19" s="82">
        <f>(1-Содержание!$D$12/100)*F19</f>
        <v>50125.784166666657</v>
      </c>
      <c r="H19" s="86" t="s">
        <v>2010</v>
      </c>
    </row>
    <row r="20" spans="2:8" ht="72.5" x14ac:dyDescent="0.35">
      <c r="B20" s="41" t="s">
        <v>1997</v>
      </c>
      <c r="C20" s="4" t="s">
        <v>1998</v>
      </c>
      <c r="D20" s="4" t="s">
        <v>2011</v>
      </c>
      <c r="E20" s="4" t="s">
        <v>656</v>
      </c>
      <c r="F20" s="67">
        <v>49165.745833333327</v>
      </c>
      <c r="G20" s="82">
        <f>(1-Содержание!$D$12/100)*F20</f>
        <v>49165.745833333327</v>
      </c>
      <c r="H20" s="86" t="s">
        <v>2012</v>
      </c>
    </row>
    <row r="21" spans="2:8" ht="72.5" x14ac:dyDescent="0.35">
      <c r="B21" s="41" t="s">
        <v>1997</v>
      </c>
      <c r="C21" s="4" t="s">
        <v>1998</v>
      </c>
      <c r="D21" s="4" t="s">
        <v>2013</v>
      </c>
      <c r="E21" s="4" t="s">
        <v>657</v>
      </c>
      <c r="F21" s="67">
        <v>52187.838333333326</v>
      </c>
      <c r="G21" s="82">
        <f>(1-Содержание!$D$12/100)*F21</f>
        <v>52187.838333333326</v>
      </c>
      <c r="H21" s="86" t="s">
        <v>2014</v>
      </c>
    </row>
    <row r="22" spans="2:8" ht="72.5" x14ac:dyDescent="0.35">
      <c r="B22" s="41" t="s">
        <v>1997</v>
      </c>
      <c r="C22" s="4" t="s">
        <v>1998</v>
      </c>
      <c r="D22" s="4" t="s">
        <v>2015</v>
      </c>
      <c r="E22" s="4" t="s">
        <v>658</v>
      </c>
      <c r="F22" s="67">
        <v>51014.35083333333</v>
      </c>
      <c r="G22" s="82">
        <f>(1-Содержание!$D$12/100)*F22</f>
        <v>51014.35083333333</v>
      </c>
      <c r="H22" s="86" t="s">
        <v>2016</v>
      </c>
    </row>
    <row r="23" spans="2:8" ht="72.5" x14ac:dyDescent="0.35">
      <c r="B23" s="41" t="s">
        <v>1997</v>
      </c>
      <c r="C23" s="4" t="s">
        <v>1998</v>
      </c>
      <c r="D23" s="4" t="s">
        <v>2017</v>
      </c>
      <c r="E23" s="4" t="s">
        <v>659</v>
      </c>
      <c r="F23" s="67">
        <v>54249.892499999987</v>
      </c>
      <c r="G23" s="82">
        <f>(1-Содержание!$D$12/100)*F23</f>
        <v>54249.892499999987</v>
      </c>
      <c r="H23" s="86" t="s">
        <v>2018</v>
      </c>
    </row>
    <row r="24" spans="2:8" ht="72.5" x14ac:dyDescent="0.35">
      <c r="B24" s="41" t="s">
        <v>1997</v>
      </c>
      <c r="C24" s="4" t="s">
        <v>1998</v>
      </c>
      <c r="D24" s="4" t="s">
        <v>2019</v>
      </c>
      <c r="E24" s="4" t="s">
        <v>660</v>
      </c>
      <c r="F24" s="67">
        <v>53993.946666666663</v>
      </c>
      <c r="G24" s="82">
        <f>(1-Содержание!$D$12/100)*F24</f>
        <v>53993.946666666663</v>
      </c>
      <c r="H24" s="86" t="s">
        <v>2020</v>
      </c>
    </row>
    <row r="25" spans="2:8" ht="72.5" x14ac:dyDescent="0.35">
      <c r="B25" s="41" t="s">
        <v>1997</v>
      </c>
      <c r="C25" s="4" t="s">
        <v>1998</v>
      </c>
      <c r="D25" s="4" t="s">
        <v>2021</v>
      </c>
      <c r="E25" s="4" t="s">
        <v>661</v>
      </c>
      <c r="F25" s="67">
        <v>57243.97583333333</v>
      </c>
      <c r="G25" s="82">
        <f>(1-Содержание!$D$12/100)*F25</f>
        <v>57243.97583333333</v>
      </c>
      <c r="H25" s="86" t="s">
        <v>2022</v>
      </c>
    </row>
    <row r="26" spans="2:8" ht="72.5" x14ac:dyDescent="0.35">
      <c r="B26" s="41" t="s">
        <v>1997</v>
      </c>
      <c r="C26" s="4" t="s">
        <v>1998</v>
      </c>
      <c r="D26" s="4" t="s">
        <v>2023</v>
      </c>
      <c r="E26" s="4" t="s">
        <v>662</v>
      </c>
      <c r="F26" s="67">
        <v>56968.713333333326</v>
      </c>
      <c r="G26" s="82">
        <f>(1-Содержание!$D$12/100)*F26</f>
        <v>56968.713333333326</v>
      </c>
      <c r="H26" s="86" t="s">
        <v>2024</v>
      </c>
    </row>
    <row r="27" spans="2:8" ht="72.5" x14ac:dyDescent="0.35">
      <c r="B27" s="41" t="s">
        <v>1997</v>
      </c>
      <c r="C27" s="4" t="s">
        <v>1998</v>
      </c>
      <c r="D27" s="4" t="s">
        <v>2025</v>
      </c>
      <c r="E27" s="4" t="s">
        <v>663</v>
      </c>
      <c r="F27" s="67">
        <v>60239.025000000001</v>
      </c>
      <c r="G27" s="82">
        <f>(1-Содержание!$D$12/100)*F27</f>
        <v>60239.025000000001</v>
      </c>
      <c r="H27" s="86" t="s">
        <v>2020</v>
      </c>
    </row>
    <row r="28" spans="2:8" ht="72.5" x14ac:dyDescent="0.35">
      <c r="B28" s="41" t="s">
        <v>1997</v>
      </c>
      <c r="C28" s="4" t="s">
        <v>1998</v>
      </c>
      <c r="D28" s="4" t="s">
        <v>2026</v>
      </c>
      <c r="E28" s="4" t="s">
        <v>664</v>
      </c>
      <c r="F28" s="67">
        <v>58524.67083333333</v>
      </c>
      <c r="G28" s="82">
        <f>(1-Содержание!$D$12/100)*F28</f>
        <v>58524.67083333333</v>
      </c>
      <c r="H28" s="86" t="s">
        <v>2027</v>
      </c>
    </row>
    <row r="29" spans="2:8" ht="72.5" x14ac:dyDescent="0.35">
      <c r="B29" s="41" t="s">
        <v>1997</v>
      </c>
      <c r="C29" s="4" t="s">
        <v>1998</v>
      </c>
      <c r="D29" s="4" t="s">
        <v>2028</v>
      </c>
      <c r="E29" s="4" t="s">
        <v>665</v>
      </c>
      <c r="F29" s="67">
        <v>62383.174999999996</v>
      </c>
      <c r="G29" s="82">
        <f>(1-Содержание!$D$12/100)*F29</f>
        <v>62383.174999999996</v>
      </c>
      <c r="H29" s="86" t="s">
        <v>2029</v>
      </c>
    </row>
    <row r="30" spans="2:8" ht="72.5" x14ac:dyDescent="0.35">
      <c r="B30" s="41" t="s">
        <v>1997</v>
      </c>
      <c r="C30" s="4" t="s">
        <v>1998</v>
      </c>
      <c r="D30" s="4" t="s">
        <v>2030</v>
      </c>
      <c r="E30" s="4" t="s">
        <v>666</v>
      </c>
      <c r="F30" s="67">
        <v>65926.81749999999</v>
      </c>
      <c r="G30" s="82">
        <f>(1-Содержание!$D$12/100)*F30</f>
        <v>65926.81749999999</v>
      </c>
      <c r="H30" s="86" t="s">
        <v>2031</v>
      </c>
    </row>
    <row r="31" spans="2:8" ht="72.5" x14ac:dyDescent="0.35">
      <c r="B31" s="41" t="s">
        <v>1997</v>
      </c>
      <c r="C31" s="4" t="s">
        <v>1998</v>
      </c>
      <c r="D31" s="4" t="s">
        <v>2032</v>
      </c>
      <c r="E31" s="4" t="s">
        <v>667</v>
      </c>
      <c r="F31" s="67">
        <v>70339.709999999992</v>
      </c>
      <c r="G31" s="82">
        <f>(1-Содержание!$D$12/100)*F31</f>
        <v>70339.709999999992</v>
      </c>
      <c r="H31" s="86" t="s">
        <v>2033</v>
      </c>
    </row>
    <row r="32" spans="2:8" ht="72.5" x14ac:dyDescent="0.35">
      <c r="B32" s="41" t="s">
        <v>1997</v>
      </c>
      <c r="C32" s="4" t="s">
        <v>1998</v>
      </c>
      <c r="D32" s="4" t="s">
        <v>2034</v>
      </c>
      <c r="E32" s="4" t="s">
        <v>668</v>
      </c>
      <c r="F32" s="67">
        <v>68045.85583333332</v>
      </c>
      <c r="G32" s="82">
        <f>(1-Содержание!$D$12/100)*F32</f>
        <v>68045.85583333332</v>
      </c>
      <c r="H32" s="86" t="s">
        <v>2035</v>
      </c>
    </row>
    <row r="33" spans="2:8" ht="72.5" x14ac:dyDescent="0.35">
      <c r="B33" s="41" t="s">
        <v>1997</v>
      </c>
      <c r="C33" s="4" t="s">
        <v>1998</v>
      </c>
      <c r="D33" s="4" t="s">
        <v>2036</v>
      </c>
      <c r="E33" s="4" t="s">
        <v>669</v>
      </c>
      <c r="F33" s="67">
        <v>72597.828333333324</v>
      </c>
      <c r="G33" s="82">
        <f>(1-Содержание!$D$12/100)*F33</f>
        <v>72597.828333333324</v>
      </c>
      <c r="H33" s="86" t="s">
        <v>2037</v>
      </c>
    </row>
    <row r="34" spans="2:8" ht="72.5" x14ac:dyDescent="0.35">
      <c r="B34" s="41" t="s">
        <v>1997</v>
      </c>
      <c r="C34" s="4" t="s">
        <v>1998</v>
      </c>
      <c r="D34" s="4" t="s">
        <v>2038</v>
      </c>
      <c r="E34" s="4" t="s">
        <v>670</v>
      </c>
      <c r="F34" s="67">
        <v>70163.92833333333</v>
      </c>
      <c r="G34" s="82">
        <f>(1-Содержание!$D$12/100)*F34</f>
        <v>70163.92833333333</v>
      </c>
      <c r="H34" s="86" t="s">
        <v>2039</v>
      </c>
    </row>
    <row r="35" spans="2:8" ht="72.5" x14ac:dyDescent="0.35">
      <c r="B35" s="83" t="s">
        <v>1997</v>
      </c>
      <c r="C35" s="84" t="s">
        <v>1998</v>
      </c>
      <c r="D35" s="84" t="s">
        <v>2040</v>
      </c>
      <c r="E35" s="84" t="s">
        <v>671</v>
      </c>
      <c r="F35" s="85">
        <v>74851.117499999993</v>
      </c>
      <c r="G35" s="82">
        <f>(1-Содержание!$D$12/100)*F35</f>
        <v>74851.117499999993</v>
      </c>
      <c r="H35" s="86" t="s">
        <v>2041</v>
      </c>
    </row>
    <row r="36" spans="2:8" ht="72.5" x14ac:dyDescent="0.35">
      <c r="B36" s="41" t="s">
        <v>2042</v>
      </c>
      <c r="C36" s="4" t="s">
        <v>2043</v>
      </c>
      <c r="D36" s="4" t="s">
        <v>2044</v>
      </c>
      <c r="E36" s="4" t="s">
        <v>500</v>
      </c>
      <c r="F36" s="67">
        <v>31804.891666666663</v>
      </c>
      <c r="G36" s="82">
        <f>(1-Содержание!$D$12/100)*F36</f>
        <v>31804.891666666663</v>
      </c>
      <c r="H36" s="86" t="s">
        <v>2045</v>
      </c>
    </row>
    <row r="37" spans="2:8" ht="72.5" x14ac:dyDescent="0.35">
      <c r="B37" s="41" t="s">
        <v>2042</v>
      </c>
      <c r="C37" s="4" t="s">
        <v>2043</v>
      </c>
      <c r="D37" s="4" t="s">
        <v>2046</v>
      </c>
      <c r="E37" s="4" t="s">
        <v>501</v>
      </c>
      <c r="F37" s="67">
        <v>33740.421666666662</v>
      </c>
      <c r="G37" s="82">
        <f>(1-Содержание!$D$12/100)*F37</f>
        <v>33740.421666666662</v>
      </c>
      <c r="H37" s="86" t="s">
        <v>2047</v>
      </c>
    </row>
    <row r="38" spans="2:8" ht="72.5" x14ac:dyDescent="0.35">
      <c r="B38" s="41" t="s">
        <v>2042</v>
      </c>
      <c r="C38" s="4" t="s">
        <v>2043</v>
      </c>
      <c r="D38" s="4" t="s">
        <v>2048</v>
      </c>
      <c r="E38" s="4" t="s">
        <v>502</v>
      </c>
      <c r="F38" s="67">
        <v>34017.61583333333</v>
      </c>
      <c r="G38" s="82">
        <f>(1-Содержание!$D$12/100)*F38</f>
        <v>34017.61583333333</v>
      </c>
      <c r="H38" s="86" t="s">
        <v>2049</v>
      </c>
    </row>
    <row r="39" spans="2:8" ht="72.5" x14ac:dyDescent="0.35">
      <c r="B39" s="41" t="s">
        <v>2042</v>
      </c>
      <c r="C39" s="4" t="s">
        <v>2043</v>
      </c>
      <c r="D39" s="4" t="s">
        <v>2050</v>
      </c>
      <c r="E39" s="4" t="s">
        <v>503</v>
      </c>
      <c r="F39" s="67">
        <v>37142.086666666662</v>
      </c>
      <c r="G39" s="82">
        <f>(1-Содержание!$D$12/100)*F39</f>
        <v>37142.086666666662</v>
      </c>
      <c r="H39" s="86" t="s">
        <v>2051</v>
      </c>
    </row>
    <row r="40" spans="2:8" ht="72.5" x14ac:dyDescent="0.35">
      <c r="B40" s="41" t="s">
        <v>2042</v>
      </c>
      <c r="C40" s="4" t="s">
        <v>2043</v>
      </c>
      <c r="D40" s="4" t="s">
        <v>2052</v>
      </c>
      <c r="E40" s="4" t="s">
        <v>504</v>
      </c>
      <c r="F40" s="67">
        <v>36236.135000000002</v>
      </c>
      <c r="G40" s="82">
        <f>(1-Содержание!$D$12/100)*F40</f>
        <v>36236.135000000002</v>
      </c>
      <c r="H40" s="86" t="s">
        <v>2053</v>
      </c>
    </row>
    <row r="41" spans="2:8" ht="72.5" x14ac:dyDescent="0.35">
      <c r="B41" s="41" t="s">
        <v>2042</v>
      </c>
      <c r="C41" s="4" t="s">
        <v>2043</v>
      </c>
      <c r="D41" s="4" t="s">
        <v>2054</v>
      </c>
      <c r="E41" s="4" t="s">
        <v>505</v>
      </c>
      <c r="F41" s="67">
        <v>39577.918333333328</v>
      </c>
      <c r="G41" s="82">
        <f>(1-Содержание!$D$12/100)*F41</f>
        <v>39577.918333333328</v>
      </c>
      <c r="H41" s="86" t="s">
        <v>2055</v>
      </c>
    </row>
    <row r="42" spans="2:8" ht="72.5" x14ac:dyDescent="0.35">
      <c r="B42" s="41" t="s">
        <v>2042</v>
      </c>
      <c r="C42" s="4" t="s">
        <v>2043</v>
      </c>
      <c r="D42" s="4" t="s">
        <v>2056</v>
      </c>
      <c r="E42" s="4" t="s">
        <v>506</v>
      </c>
      <c r="F42" s="67">
        <v>38800.422500000001</v>
      </c>
      <c r="G42" s="82">
        <f>(1-Содержание!$D$12/100)*F42</f>
        <v>38800.422500000001</v>
      </c>
      <c r="H42" s="86" t="s">
        <v>2057</v>
      </c>
    </row>
    <row r="43" spans="2:8" ht="72.5" x14ac:dyDescent="0.35">
      <c r="B43" s="41" t="s">
        <v>2042</v>
      </c>
      <c r="C43" s="4" t="s">
        <v>2043</v>
      </c>
      <c r="D43" s="4" t="s">
        <v>2058</v>
      </c>
      <c r="E43" s="4" t="s">
        <v>507</v>
      </c>
      <c r="F43" s="67">
        <v>42369.176666666659</v>
      </c>
      <c r="G43" s="82">
        <f>(1-Содержание!$D$12/100)*F43</f>
        <v>42369.176666666659</v>
      </c>
      <c r="H43" s="86" t="s">
        <v>2059</v>
      </c>
    </row>
    <row r="44" spans="2:8" ht="72.5" x14ac:dyDescent="0.35">
      <c r="B44" s="41" t="s">
        <v>2042</v>
      </c>
      <c r="C44" s="4" t="s">
        <v>2043</v>
      </c>
      <c r="D44" s="4" t="s">
        <v>2060</v>
      </c>
      <c r="E44" s="4" t="s">
        <v>654</v>
      </c>
      <c r="F44" s="67">
        <v>41360.846666666657</v>
      </c>
      <c r="G44" s="82">
        <f>(1-Содержание!$D$12/100)*F44</f>
        <v>41360.846666666657</v>
      </c>
      <c r="H44" s="86" t="s">
        <v>2061</v>
      </c>
    </row>
    <row r="45" spans="2:8" ht="72.5" x14ac:dyDescent="0.35">
      <c r="B45" s="41" t="s">
        <v>2042</v>
      </c>
      <c r="C45" s="4" t="s">
        <v>2043</v>
      </c>
      <c r="D45" s="4" t="s">
        <v>2062</v>
      </c>
      <c r="E45" s="4" t="s">
        <v>655</v>
      </c>
      <c r="F45" s="67">
        <v>45155.605833333328</v>
      </c>
      <c r="G45" s="82">
        <f>(1-Содержание!$D$12/100)*F45</f>
        <v>45155.605833333328</v>
      </c>
      <c r="H45" s="86" t="s">
        <v>2063</v>
      </c>
    </row>
    <row r="46" spans="2:8" ht="72.5" x14ac:dyDescent="0.35">
      <c r="B46" s="41" t="s">
        <v>2042</v>
      </c>
      <c r="C46" s="4" t="s">
        <v>2043</v>
      </c>
      <c r="D46" s="4" t="s">
        <v>2064</v>
      </c>
      <c r="E46" s="4" t="s">
        <v>656</v>
      </c>
      <c r="F46" s="67">
        <v>43581.297500000001</v>
      </c>
      <c r="G46" s="82">
        <f>(1-Содержание!$D$12/100)*F46</f>
        <v>43581.297500000001</v>
      </c>
      <c r="H46" s="86" t="s">
        <v>2065</v>
      </c>
    </row>
    <row r="47" spans="2:8" ht="72.5" x14ac:dyDescent="0.35">
      <c r="B47" s="41" t="s">
        <v>2042</v>
      </c>
      <c r="C47" s="4" t="s">
        <v>2043</v>
      </c>
      <c r="D47" s="4" t="s">
        <v>2066</v>
      </c>
      <c r="E47" s="4" t="s">
        <v>657</v>
      </c>
      <c r="F47" s="67">
        <v>47712.166666666657</v>
      </c>
      <c r="G47" s="82">
        <f>(1-Содержание!$D$12/100)*F47</f>
        <v>47712.166666666657</v>
      </c>
      <c r="H47" s="86" t="s">
        <v>2067</v>
      </c>
    </row>
    <row r="48" spans="2:8" ht="72.5" x14ac:dyDescent="0.35">
      <c r="B48" s="41" t="s">
        <v>2042</v>
      </c>
      <c r="C48" s="4" t="s">
        <v>2043</v>
      </c>
      <c r="D48" s="4" t="s">
        <v>2068</v>
      </c>
      <c r="E48" s="4" t="s">
        <v>658</v>
      </c>
      <c r="F48" s="67">
        <v>45797.885000000002</v>
      </c>
      <c r="G48" s="82">
        <f>(1-Содержание!$D$12/100)*F48</f>
        <v>45797.885000000002</v>
      </c>
      <c r="H48" s="86" t="s">
        <v>2069</v>
      </c>
    </row>
    <row r="49" spans="2:8" ht="72.5" x14ac:dyDescent="0.35">
      <c r="B49" s="41" t="s">
        <v>2042</v>
      </c>
      <c r="C49" s="4" t="s">
        <v>2043</v>
      </c>
      <c r="D49" s="4" t="s">
        <v>2070</v>
      </c>
      <c r="E49" s="4" t="s">
        <v>659</v>
      </c>
      <c r="F49" s="67">
        <v>50263.898333333324</v>
      </c>
      <c r="G49" s="82">
        <f>(1-Содержание!$D$12/100)*F49</f>
        <v>50263.898333333324</v>
      </c>
      <c r="H49" s="86" t="s">
        <v>2071</v>
      </c>
    </row>
    <row r="50" spans="2:8" ht="72.5" x14ac:dyDescent="0.35">
      <c r="B50" s="41" t="s">
        <v>2042</v>
      </c>
      <c r="C50" s="4" t="s">
        <v>2043</v>
      </c>
      <c r="D50" s="4" t="s">
        <v>2072</v>
      </c>
      <c r="E50" s="4" t="s">
        <v>660</v>
      </c>
      <c r="F50" s="67">
        <v>48368.933333333327</v>
      </c>
      <c r="G50" s="82">
        <f>(1-Содержание!$D$12/100)*F50</f>
        <v>48368.933333333327</v>
      </c>
      <c r="H50" s="86" t="s">
        <v>2073</v>
      </c>
    </row>
    <row r="51" spans="2:8" ht="72.5" x14ac:dyDescent="0.35">
      <c r="B51" s="41" t="s">
        <v>2042</v>
      </c>
      <c r="C51" s="4" t="s">
        <v>2043</v>
      </c>
      <c r="D51" s="4" t="s">
        <v>2074</v>
      </c>
      <c r="E51" s="4" t="s">
        <v>661</v>
      </c>
      <c r="F51" s="67">
        <v>52701.66166666666</v>
      </c>
      <c r="G51" s="82">
        <f>(1-Содержание!$D$12/100)*F51</f>
        <v>52701.66166666666</v>
      </c>
      <c r="H51" s="86" t="s">
        <v>2075</v>
      </c>
    </row>
    <row r="52" spans="2:8" ht="72.5" x14ac:dyDescent="0.35">
      <c r="B52" s="41" t="s">
        <v>2042</v>
      </c>
      <c r="C52" s="4" t="s">
        <v>2043</v>
      </c>
      <c r="D52" s="4" t="s">
        <v>2076</v>
      </c>
      <c r="E52" s="4" t="s">
        <v>662</v>
      </c>
      <c r="F52" s="67">
        <v>50939.981666666659</v>
      </c>
      <c r="G52" s="82">
        <f>(1-Содержание!$D$12/100)*F52</f>
        <v>50939.981666666659</v>
      </c>
      <c r="H52" s="86" t="s">
        <v>2077</v>
      </c>
    </row>
    <row r="53" spans="2:8" ht="72.5" x14ac:dyDescent="0.35">
      <c r="B53" s="41" t="s">
        <v>2042</v>
      </c>
      <c r="C53" s="4" t="s">
        <v>2043</v>
      </c>
      <c r="D53" s="4" t="s">
        <v>2078</v>
      </c>
      <c r="E53" s="4" t="s">
        <v>663</v>
      </c>
      <c r="F53" s="67">
        <v>55137.493333333332</v>
      </c>
      <c r="G53" s="82">
        <f>(1-Содержание!$D$12/100)*F53</f>
        <v>55137.493333333332</v>
      </c>
      <c r="H53" s="86" t="s">
        <v>2079</v>
      </c>
    </row>
    <row r="54" spans="2:8" ht="72.5" x14ac:dyDescent="0.35">
      <c r="B54" s="41" t="s">
        <v>2042</v>
      </c>
      <c r="C54" s="4" t="s">
        <v>2043</v>
      </c>
      <c r="D54" s="4" t="s">
        <v>2080</v>
      </c>
      <c r="E54" s="4" t="s">
        <v>664</v>
      </c>
      <c r="F54" s="67">
        <v>52725.807499999995</v>
      </c>
      <c r="G54" s="82">
        <f>(1-Содержание!$D$12/100)*F54</f>
        <v>52725.807499999995</v>
      </c>
      <c r="H54" s="86" t="s">
        <v>2081</v>
      </c>
    </row>
    <row r="55" spans="2:8" ht="72.5" x14ac:dyDescent="0.35">
      <c r="B55" s="41" t="s">
        <v>2042</v>
      </c>
      <c r="C55" s="4" t="s">
        <v>2043</v>
      </c>
      <c r="D55" s="4" t="s">
        <v>2082</v>
      </c>
      <c r="E55" s="4" t="s">
        <v>665</v>
      </c>
      <c r="F55" s="67">
        <v>58763.231666666659</v>
      </c>
      <c r="G55" s="82">
        <f>(1-Содержание!$D$12/100)*F55</f>
        <v>58763.231666666659</v>
      </c>
      <c r="H55" s="86" t="s">
        <v>2083</v>
      </c>
    </row>
    <row r="56" spans="2:8" ht="72.5" x14ac:dyDescent="0.35">
      <c r="B56" s="41" t="s">
        <v>2042</v>
      </c>
      <c r="C56" s="4" t="s">
        <v>2043</v>
      </c>
      <c r="D56" s="4" t="s">
        <v>2084</v>
      </c>
      <c r="E56" s="4" t="s">
        <v>666</v>
      </c>
      <c r="F56" s="67">
        <v>59738.723333333321</v>
      </c>
      <c r="G56" s="82">
        <f>(1-Содержание!$D$12/100)*F56</f>
        <v>59738.723333333321</v>
      </c>
      <c r="H56" s="86" t="s">
        <v>2085</v>
      </c>
    </row>
    <row r="57" spans="2:8" ht="72.5" x14ac:dyDescent="0.35">
      <c r="B57" s="41" t="s">
        <v>2042</v>
      </c>
      <c r="C57" s="4" t="s">
        <v>2043</v>
      </c>
      <c r="D57" s="4" t="s">
        <v>2086</v>
      </c>
      <c r="E57" s="4" t="s">
        <v>667</v>
      </c>
      <c r="F57" s="67">
        <v>68106.703333333324</v>
      </c>
      <c r="G57" s="82">
        <f>(1-Содержание!$D$12/100)*F57</f>
        <v>68106.703333333324</v>
      </c>
      <c r="H57" s="86" t="s">
        <v>2087</v>
      </c>
    </row>
    <row r="58" spans="2:8" ht="72.5" x14ac:dyDescent="0.35">
      <c r="B58" s="41" t="s">
        <v>2042</v>
      </c>
      <c r="C58" s="4" t="s">
        <v>2043</v>
      </c>
      <c r="D58" s="4" t="s">
        <v>2088</v>
      </c>
      <c r="E58" s="4" t="s">
        <v>668</v>
      </c>
      <c r="F58" s="67">
        <v>62389.935833333322</v>
      </c>
      <c r="G58" s="82">
        <f>(1-Содержание!$D$12/100)*F58</f>
        <v>62389.935833333322</v>
      </c>
      <c r="H58" s="86" t="s">
        <v>2089</v>
      </c>
    </row>
    <row r="59" spans="2:8" ht="72.5" x14ac:dyDescent="0.35">
      <c r="B59" s="41" t="s">
        <v>2042</v>
      </c>
      <c r="C59" s="4" t="s">
        <v>2043</v>
      </c>
      <c r="D59" s="4" t="s">
        <v>2090</v>
      </c>
      <c r="E59" s="4" t="s">
        <v>669</v>
      </c>
      <c r="F59" s="67">
        <v>69657.831666666665</v>
      </c>
      <c r="G59" s="82">
        <f>(1-Содержание!$D$12/100)*F59</f>
        <v>69657.831666666665</v>
      </c>
      <c r="H59" s="86" t="s">
        <v>2091</v>
      </c>
    </row>
    <row r="60" spans="2:8" ht="72.5" x14ac:dyDescent="0.35">
      <c r="B60" s="41" t="s">
        <v>2042</v>
      </c>
      <c r="C60" s="4" t="s">
        <v>2043</v>
      </c>
      <c r="D60" s="4" t="s">
        <v>2092</v>
      </c>
      <c r="E60" s="4" t="s">
        <v>670</v>
      </c>
      <c r="F60" s="67">
        <v>65727.855833333335</v>
      </c>
      <c r="G60" s="82">
        <f>(1-Содержание!$D$12/100)*F60</f>
        <v>65727.855833333335</v>
      </c>
      <c r="H60" s="86" t="s">
        <v>2093</v>
      </c>
    </row>
    <row r="61" spans="2:8" ht="72.5" x14ac:dyDescent="0.35">
      <c r="B61" s="41" t="s">
        <v>2042</v>
      </c>
      <c r="C61" s="4" t="s">
        <v>2043</v>
      </c>
      <c r="D61" s="4" t="s">
        <v>2094</v>
      </c>
      <c r="E61" s="4" t="s">
        <v>671</v>
      </c>
      <c r="F61" s="67">
        <v>71200.267500000002</v>
      </c>
      <c r="G61" s="82">
        <f>(1-Содержание!$D$12/100)*F61</f>
        <v>71200.267500000002</v>
      </c>
      <c r="H61" s="86" t="s">
        <v>2095</v>
      </c>
    </row>
    <row r="62" spans="2:8" ht="72.5" x14ac:dyDescent="0.35">
      <c r="B62" s="41" t="s">
        <v>2096</v>
      </c>
      <c r="C62" s="4" t="s">
        <v>2097</v>
      </c>
      <c r="D62" s="4" t="s">
        <v>2098</v>
      </c>
      <c r="E62" s="4" t="s">
        <v>500</v>
      </c>
      <c r="F62" s="67">
        <v>26718.813333333328</v>
      </c>
      <c r="G62" s="82">
        <f>(1-Содержание!$D$12/100)*F62</f>
        <v>26718.813333333328</v>
      </c>
      <c r="H62" s="86" t="s">
        <v>2099</v>
      </c>
    </row>
    <row r="63" spans="2:8" ht="72.5" x14ac:dyDescent="0.35">
      <c r="B63" s="41" t="s">
        <v>2096</v>
      </c>
      <c r="C63" s="4" t="s">
        <v>2097</v>
      </c>
      <c r="D63" s="4" t="s">
        <v>2100</v>
      </c>
      <c r="E63" s="4" t="s">
        <v>501</v>
      </c>
      <c r="F63" s="67">
        <v>29832.66</v>
      </c>
      <c r="G63" s="82">
        <f>(1-Содержание!$D$12/100)*F63</f>
        <v>29832.66</v>
      </c>
      <c r="H63" s="86" t="s">
        <v>2101</v>
      </c>
    </row>
    <row r="64" spans="2:8" ht="72.5" x14ac:dyDescent="0.35">
      <c r="B64" s="41" t="s">
        <v>2096</v>
      </c>
      <c r="C64" s="4" t="s">
        <v>2097</v>
      </c>
      <c r="D64" s="4" t="s">
        <v>2102</v>
      </c>
      <c r="E64" s="4" t="s">
        <v>502</v>
      </c>
      <c r="F64" s="67">
        <v>27429.666666666664</v>
      </c>
      <c r="G64" s="82">
        <f>(1-Содержание!$D$12/100)*F64</f>
        <v>27429.666666666664</v>
      </c>
      <c r="H64" s="86" t="s">
        <v>2103</v>
      </c>
    </row>
    <row r="65" spans="2:8" ht="72.5" x14ac:dyDescent="0.35">
      <c r="B65" s="41" t="s">
        <v>2096</v>
      </c>
      <c r="C65" s="4" t="s">
        <v>2097</v>
      </c>
      <c r="D65" s="4" t="s">
        <v>2104</v>
      </c>
      <c r="E65" s="4" t="s">
        <v>503</v>
      </c>
      <c r="F65" s="67">
        <v>30543.513333333329</v>
      </c>
      <c r="G65" s="82">
        <f>(1-Содержание!$D$12/100)*F65</f>
        <v>30543.513333333329</v>
      </c>
      <c r="H65" s="86" t="s">
        <v>2105</v>
      </c>
    </row>
    <row r="66" spans="2:8" ht="72.5" x14ac:dyDescent="0.35">
      <c r="B66" s="41" t="s">
        <v>2096</v>
      </c>
      <c r="C66" s="4" t="s">
        <v>2097</v>
      </c>
      <c r="D66" s="4" t="s">
        <v>2106</v>
      </c>
      <c r="E66" s="4" t="s">
        <v>504</v>
      </c>
      <c r="F66" s="67">
        <v>28138.58833333333</v>
      </c>
      <c r="G66" s="82">
        <f>(1-Содержание!$D$12/100)*F66</f>
        <v>28138.58833333333</v>
      </c>
      <c r="H66" s="86" t="s">
        <v>2107</v>
      </c>
    </row>
    <row r="67" spans="2:8" ht="72.5" x14ac:dyDescent="0.35">
      <c r="B67" s="41" t="s">
        <v>2096</v>
      </c>
      <c r="C67" s="4" t="s">
        <v>2097</v>
      </c>
      <c r="D67" s="4" t="s">
        <v>2108</v>
      </c>
      <c r="E67" s="4" t="s">
        <v>505</v>
      </c>
      <c r="F67" s="67">
        <v>31254.366666666665</v>
      </c>
      <c r="G67" s="82">
        <f>(1-Содержание!$D$12/100)*F67</f>
        <v>31254.366666666665</v>
      </c>
      <c r="H67" s="86" t="s">
        <v>2109</v>
      </c>
    </row>
    <row r="68" spans="2:8" ht="72.5" x14ac:dyDescent="0.35">
      <c r="B68" s="41" t="s">
        <v>2096</v>
      </c>
      <c r="C68" s="4" t="s">
        <v>2097</v>
      </c>
      <c r="D68" s="4" t="s">
        <v>2110</v>
      </c>
      <c r="E68" s="4" t="s">
        <v>506</v>
      </c>
      <c r="F68" s="67">
        <v>28851.373333333329</v>
      </c>
      <c r="G68" s="82">
        <f>(1-Содержание!$D$12/100)*F68</f>
        <v>28851.373333333329</v>
      </c>
      <c r="H68" s="86" t="s">
        <v>2111</v>
      </c>
    </row>
    <row r="69" spans="2:8" ht="72.5" x14ac:dyDescent="0.35">
      <c r="B69" s="41" t="s">
        <v>2096</v>
      </c>
      <c r="C69" s="4" t="s">
        <v>2097</v>
      </c>
      <c r="D69" s="4" t="s">
        <v>2112</v>
      </c>
      <c r="E69" s="4" t="s">
        <v>507</v>
      </c>
      <c r="F69" s="67">
        <v>31961.356666666663</v>
      </c>
      <c r="G69" s="82">
        <f>(1-Содержание!$D$12/100)*F69</f>
        <v>31961.356666666663</v>
      </c>
      <c r="H69" s="86" t="s">
        <v>2113</v>
      </c>
    </row>
    <row r="70" spans="2:8" ht="72.5" x14ac:dyDescent="0.35">
      <c r="B70" s="41" t="s">
        <v>2096</v>
      </c>
      <c r="C70" s="4" t="s">
        <v>2097</v>
      </c>
      <c r="D70" s="4" t="s">
        <v>2114</v>
      </c>
      <c r="E70" s="4" t="s">
        <v>654</v>
      </c>
      <c r="F70" s="67">
        <v>32251.106666666663</v>
      </c>
      <c r="G70" s="82">
        <f>(1-Содержание!$D$12/100)*F70</f>
        <v>32251.106666666663</v>
      </c>
      <c r="H70" s="86" t="s">
        <v>2115</v>
      </c>
    </row>
    <row r="71" spans="2:8" ht="72.5" x14ac:dyDescent="0.35">
      <c r="B71" s="41" t="s">
        <v>2096</v>
      </c>
      <c r="C71" s="4" t="s">
        <v>2097</v>
      </c>
      <c r="D71" s="4" t="s">
        <v>2116</v>
      </c>
      <c r="E71" s="4" t="s">
        <v>655</v>
      </c>
      <c r="F71" s="67">
        <v>35636.352500000001</v>
      </c>
      <c r="G71" s="82">
        <f>(1-Содержание!$D$12/100)*F71</f>
        <v>35636.352500000001</v>
      </c>
      <c r="H71" s="86" t="s">
        <v>2117</v>
      </c>
    </row>
    <row r="72" spans="2:8" ht="72.5" x14ac:dyDescent="0.35">
      <c r="B72" s="41" t="s">
        <v>2096</v>
      </c>
      <c r="C72" s="4" t="s">
        <v>2097</v>
      </c>
      <c r="D72" s="4" t="s">
        <v>2118</v>
      </c>
      <c r="E72" s="4" t="s">
        <v>656</v>
      </c>
      <c r="F72" s="67">
        <v>34898.455833333326</v>
      </c>
      <c r="G72" s="82">
        <f>(1-Содержание!$D$12/100)*F72</f>
        <v>34898.455833333326</v>
      </c>
      <c r="H72" s="86" t="s">
        <v>2119</v>
      </c>
    </row>
    <row r="73" spans="2:8" ht="72.5" x14ac:dyDescent="0.35">
      <c r="B73" s="41" t="s">
        <v>2096</v>
      </c>
      <c r="C73" s="4" t="s">
        <v>2097</v>
      </c>
      <c r="D73" s="4" t="s">
        <v>2120</v>
      </c>
      <c r="E73" s="4" t="s">
        <v>657</v>
      </c>
      <c r="F73" s="67">
        <v>38566.690833333327</v>
      </c>
      <c r="G73" s="82">
        <f>(1-Содержание!$D$12/100)*F73</f>
        <v>38566.690833333327</v>
      </c>
      <c r="H73" s="86" t="s">
        <v>2121</v>
      </c>
    </row>
    <row r="74" spans="2:8" ht="72.5" x14ac:dyDescent="0.35">
      <c r="B74" s="41" t="s">
        <v>2096</v>
      </c>
      <c r="C74" s="4" t="s">
        <v>2097</v>
      </c>
      <c r="D74" s="4" t="s">
        <v>2122</v>
      </c>
      <c r="E74" s="4" t="s">
        <v>658</v>
      </c>
      <c r="F74" s="67">
        <v>37546.770833333328</v>
      </c>
      <c r="G74" s="82">
        <f>(1-Содержание!$D$12/100)*F74</f>
        <v>37546.770833333328</v>
      </c>
      <c r="H74" s="86" t="s">
        <v>2123</v>
      </c>
    </row>
    <row r="75" spans="2:8" ht="72.5" x14ac:dyDescent="0.35">
      <c r="B75" s="41" t="s">
        <v>2096</v>
      </c>
      <c r="C75" s="4" t="s">
        <v>2097</v>
      </c>
      <c r="D75" s="4" t="s">
        <v>2124</v>
      </c>
      <c r="E75" s="4" t="s">
        <v>659</v>
      </c>
      <c r="F75" s="67">
        <v>41500.892499999987</v>
      </c>
      <c r="G75" s="82">
        <f>(1-Содержание!$D$12/100)*F75</f>
        <v>41500.892499999987</v>
      </c>
      <c r="H75" s="86" t="s">
        <v>2125</v>
      </c>
    </row>
    <row r="76" spans="2:8" ht="72.5" x14ac:dyDescent="0.35">
      <c r="B76" s="41" t="s">
        <v>2096</v>
      </c>
      <c r="C76" s="4" t="s">
        <v>2097</v>
      </c>
      <c r="D76" s="4" t="s">
        <v>2126</v>
      </c>
      <c r="E76" s="4" t="s">
        <v>660</v>
      </c>
      <c r="F76" s="67">
        <v>39660.014166666668</v>
      </c>
      <c r="G76" s="82">
        <f>(1-Содержание!$D$12/100)*F76</f>
        <v>39660.014166666668</v>
      </c>
      <c r="H76" s="86" t="s">
        <v>2127</v>
      </c>
    </row>
    <row r="77" spans="2:8" ht="72.5" x14ac:dyDescent="0.35">
      <c r="B77" s="41" t="s">
        <v>2096</v>
      </c>
      <c r="C77" s="4" t="s">
        <v>2097</v>
      </c>
      <c r="D77" s="4" t="s">
        <v>2128</v>
      </c>
      <c r="E77" s="4" t="s">
        <v>661</v>
      </c>
      <c r="F77" s="67">
        <v>43626.691666666658</v>
      </c>
      <c r="G77" s="82">
        <f>(1-Содержание!$D$12/100)*F77</f>
        <v>43626.691666666658</v>
      </c>
      <c r="H77" s="86" t="s">
        <v>2129</v>
      </c>
    </row>
    <row r="78" spans="2:8" ht="72.5" x14ac:dyDescent="0.35">
      <c r="B78" s="41" t="s">
        <v>2096</v>
      </c>
      <c r="C78" s="4" t="s">
        <v>2097</v>
      </c>
      <c r="D78" s="4" t="s">
        <v>2130</v>
      </c>
      <c r="E78" s="4" t="s">
        <v>662</v>
      </c>
      <c r="F78" s="67">
        <v>41770.36</v>
      </c>
      <c r="G78" s="82">
        <f>(1-Содержание!$D$12/100)*F78</f>
        <v>41770.36</v>
      </c>
      <c r="H78" s="86" t="s">
        <v>2131</v>
      </c>
    </row>
    <row r="79" spans="2:8" ht="72.5" x14ac:dyDescent="0.35">
      <c r="B79" s="41" t="s">
        <v>2096</v>
      </c>
      <c r="C79" s="4" t="s">
        <v>2097</v>
      </c>
      <c r="D79" s="4" t="s">
        <v>2132</v>
      </c>
      <c r="E79" s="4" t="s">
        <v>663</v>
      </c>
      <c r="F79" s="67">
        <v>45753.456666666665</v>
      </c>
      <c r="G79" s="82">
        <f>(1-Содержание!$D$12/100)*F79</f>
        <v>45753.456666666665</v>
      </c>
      <c r="H79" s="86" t="s">
        <v>2133</v>
      </c>
    </row>
    <row r="80" spans="2:8" ht="72.5" x14ac:dyDescent="0.35">
      <c r="B80" s="41" t="s">
        <v>2096</v>
      </c>
      <c r="C80" s="4" t="s">
        <v>2097</v>
      </c>
      <c r="D80" s="4" t="s">
        <v>2134</v>
      </c>
      <c r="E80" s="4" t="s">
        <v>664</v>
      </c>
      <c r="F80" s="67">
        <v>42322.816666666658</v>
      </c>
      <c r="G80" s="82">
        <f>(1-Содержание!$D$12/100)*F80</f>
        <v>42322.816666666658</v>
      </c>
      <c r="H80" s="86" t="s">
        <v>2135</v>
      </c>
    </row>
    <row r="81" spans="2:8" ht="72.5" x14ac:dyDescent="0.35">
      <c r="B81" s="41" t="s">
        <v>2096</v>
      </c>
      <c r="C81" s="4" t="s">
        <v>2097</v>
      </c>
      <c r="D81" s="4" t="s">
        <v>2136</v>
      </c>
      <c r="E81" s="4" t="s">
        <v>665</v>
      </c>
      <c r="F81" s="67">
        <v>48535.056666666656</v>
      </c>
      <c r="G81" s="82">
        <f>(1-Содержание!$D$12/100)*F81</f>
        <v>48535.056666666656</v>
      </c>
      <c r="H81" s="86" t="s">
        <v>2137</v>
      </c>
    </row>
    <row r="82" spans="2:8" ht="72.5" x14ac:dyDescent="0.35">
      <c r="B82" s="41" t="s">
        <v>2096</v>
      </c>
      <c r="C82" s="4" t="s">
        <v>2097</v>
      </c>
      <c r="D82" s="4" t="s">
        <v>2138</v>
      </c>
      <c r="E82" s="4" t="s">
        <v>666</v>
      </c>
      <c r="F82" s="67">
        <v>47815.510833333319</v>
      </c>
      <c r="G82" s="82">
        <f>(1-Содержание!$D$12/100)*F82</f>
        <v>47815.510833333319</v>
      </c>
      <c r="H82" s="86" t="s">
        <v>2139</v>
      </c>
    </row>
    <row r="83" spans="2:8" ht="72.5" x14ac:dyDescent="0.35">
      <c r="B83" s="41" t="s">
        <v>2096</v>
      </c>
      <c r="C83" s="4" t="s">
        <v>2097</v>
      </c>
      <c r="D83" s="4" t="s">
        <v>2140</v>
      </c>
      <c r="E83" s="4" t="s">
        <v>667</v>
      </c>
      <c r="F83" s="67">
        <v>57093.305833333332</v>
      </c>
      <c r="G83" s="82">
        <f>(1-Содержание!$D$12/100)*F83</f>
        <v>57093.305833333332</v>
      </c>
      <c r="H83" s="86" t="s">
        <v>2141</v>
      </c>
    </row>
    <row r="84" spans="2:8" ht="72.5" x14ac:dyDescent="0.35">
      <c r="B84" s="41" t="s">
        <v>2096</v>
      </c>
      <c r="C84" s="4" t="s">
        <v>2097</v>
      </c>
      <c r="D84" s="4" t="s">
        <v>2142</v>
      </c>
      <c r="E84" s="4" t="s">
        <v>668</v>
      </c>
      <c r="F84" s="67">
        <v>50252.308333333327</v>
      </c>
      <c r="G84" s="82">
        <f>(1-Содержание!$D$12/100)*F84</f>
        <v>50252.308333333327</v>
      </c>
      <c r="H84" s="86" t="s">
        <v>2143</v>
      </c>
    </row>
    <row r="85" spans="2:8" ht="72.5" x14ac:dyDescent="0.35">
      <c r="B85" s="41" t="s">
        <v>2096</v>
      </c>
      <c r="C85" s="4" t="s">
        <v>2097</v>
      </c>
      <c r="D85" s="4" t="s">
        <v>2144</v>
      </c>
      <c r="E85" s="4" t="s">
        <v>669</v>
      </c>
      <c r="F85" s="67">
        <v>57977.043333333328</v>
      </c>
      <c r="G85" s="82">
        <f>(1-Содержание!$D$12/100)*F85</f>
        <v>57977.043333333328</v>
      </c>
      <c r="H85" s="86" t="s">
        <v>2145</v>
      </c>
    </row>
    <row r="86" spans="2:8" ht="72.5" x14ac:dyDescent="0.35">
      <c r="B86" s="41" t="s">
        <v>2096</v>
      </c>
      <c r="C86" s="4" t="s">
        <v>2097</v>
      </c>
      <c r="D86" s="4" t="s">
        <v>2146</v>
      </c>
      <c r="E86" s="4" t="s">
        <v>670</v>
      </c>
      <c r="F86" s="67">
        <v>52689.105833333328</v>
      </c>
      <c r="G86" s="82">
        <f>(1-Содержание!$D$12/100)*F86</f>
        <v>52689.105833333328</v>
      </c>
      <c r="H86" s="88" t="s">
        <v>2147</v>
      </c>
    </row>
    <row r="87" spans="2:8" ht="72.5" x14ac:dyDescent="0.35">
      <c r="B87" s="41" t="s">
        <v>2096</v>
      </c>
      <c r="C87" s="4" t="s">
        <v>2097</v>
      </c>
      <c r="D87" s="4" t="s">
        <v>2148</v>
      </c>
      <c r="E87" s="4" t="s">
        <v>671</v>
      </c>
      <c r="F87" s="67">
        <v>58854.02</v>
      </c>
      <c r="G87" s="82">
        <f>(1-Содержание!$D$12/100)*F87</f>
        <v>58854.02</v>
      </c>
      <c r="H87" s="88" t="s">
        <v>2149</v>
      </c>
    </row>
  </sheetData>
  <mergeCells count="1">
    <mergeCell ref="C10:G10"/>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1:M338"/>
  <sheetViews>
    <sheetView zoomScale="70" zoomScaleNormal="70" workbookViewId="0">
      <selection activeCell="G15" sqref="G15"/>
    </sheetView>
  </sheetViews>
  <sheetFormatPr defaultRowHeight="14.5" x14ac:dyDescent="0.35"/>
  <cols>
    <col min="1" max="1" width="2.36328125" style="64" customWidth="1"/>
    <col min="2" max="2" width="30.6328125" style="93" customWidth="1"/>
    <col min="3" max="3" width="25.81640625" style="89" customWidth="1"/>
    <col min="4" max="4" width="45.26953125" style="89" customWidth="1"/>
    <col min="5" max="5" width="15.54296875" style="90" bestFit="1" customWidth="1"/>
    <col min="6" max="6" width="15.26953125" style="57" customWidth="1"/>
    <col min="7" max="7" width="17.453125" style="94" customWidth="1"/>
    <col min="8" max="8" width="86.90625" style="87" customWidth="1"/>
    <col min="9" max="16384" width="8.7265625" style="64"/>
  </cols>
  <sheetData>
    <row r="1" spans="2:13" x14ac:dyDescent="0.35">
      <c r="B1" s="189"/>
    </row>
    <row r="2" spans="2:13" x14ac:dyDescent="0.35">
      <c r="B2" s="189"/>
    </row>
    <row r="3" spans="2:13" x14ac:dyDescent="0.35">
      <c r="B3" s="189"/>
    </row>
    <row r="4" spans="2:13" x14ac:dyDescent="0.35">
      <c r="B4" s="189"/>
    </row>
    <row r="5" spans="2:13" x14ac:dyDescent="0.35">
      <c r="B5" s="189"/>
    </row>
    <row r="6" spans="2:13" x14ac:dyDescent="0.35">
      <c r="B6" s="189"/>
    </row>
    <row r="7" spans="2:13" x14ac:dyDescent="0.35">
      <c r="B7" s="189"/>
    </row>
    <row r="8" spans="2:13" x14ac:dyDescent="0.35">
      <c r="B8" s="189"/>
    </row>
    <row r="9" spans="2:13" x14ac:dyDescent="0.35">
      <c r="B9" s="189"/>
      <c r="F9" s="91"/>
    </row>
    <row r="10" spans="2:13" x14ac:dyDescent="0.35">
      <c r="B10" s="189"/>
      <c r="C10" s="91"/>
      <c r="D10" s="91"/>
      <c r="E10" s="57"/>
      <c r="F10" s="94"/>
    </row>
    <row r="11" spans="2:13" ht="21" x14ac:dyDescent="0.5">
      <c r="B11" s="189"/>
      <c r="C11" s="191" t="s">
        <v>238</v>
      </c>
      <c r="D11" s="191"/>
      <c r="E11" s="191"/>
      <c r="F11" s="191"/>
    </row>
    <row r="12" spans="2:13" x14ac:dyDescent="0.35">
      <c r="B12" s="189"/>
      <c r="C12" s="91"/>
      <c r="D12" s="91"/>
      <c r="E12" s="57"/>
      <c r="F12" s="94"/>
    </row>
    <row r="13" spans="2:13" x14ac:dyDescent="0.35">
      <c r="B13" s="190"/>
      <c r="E13" s="92"/>
      <c r="F13" s="59"/>
      <c r="G13" s="95"/>
      <c r="I13" s="26"/>
      <c r="J13" s="26"/>
      <c r="K13" s="26"/>
      <c r="L13" s="26"/>
      <c r="M13" s="26"/>
    </row>
    <row r="14" spans="2:13" s="1" customFormat="1" ht="55.5" customHeight="1" x14ac:dyDescent="0.35">
      <c r="B14" s="104" t="s">
        <v>677</v>
      </c>
      <c r="C14" s="170" t="s">
        <v>4</v>
      </c>
      <c r="D14" s="170" t="s">
        <v>235</v>
      </c>
      <c r="E14" s="105" t="s">
        <v>359</v>
      </c>
      <c r="F14" s="171" t="s">
        <v>1822</v>
      </c>
      <c r="G14" s="96" t="str">
        <f>CONCATENATE("Цена с учетом скидки ",Содержание!D12,Содержание!E12)</f>
        <v>Цена с учетом скидки 0%</v>
      </c>
      <c r="H14" s="171" t="s">
        <v>676</v>
      </c>
      <c r="I14" s="26"/>
      <c r="J14" s="26"/>
      <c r="K14" s="26"/>
      <c r="L14" s="26"/>
      <c r="M14" s="26"/>
    </row>
    <row r="15" spans="2:13" ht="87" x14ac:dyDescent="0.35">
      <c r="B15" s="80" t="s">
        <v>889</v>
      </c>
      <c r="C15" s="80" t="s">
        <v>1027</v>
      </c>
      <c r="D15" s="109" t="s">
        <v>832</v>
      </c>
      <c r="E15" s="80" t="s">
        <v>440</v>
      </c>
      <c r="F15" s="110">
        <v>24766.325333333334</v>
      </c>
      <c r="G15" s="27">
        <f>(1-Содержание!$D$12/100)*Таблица1[[#This Row],[RRP*, руб. с НДС]]</f>
        <v>24766.325333333334</v>
      </c>
      <c r="H15" s="181" t="s">
        <v>1656</v>
      </c>
    </row>
    <row r="16" spans="2:13" ht="87" x14ac:dyDescent="0.35">
      <c r="B16" s="80" t="s">
        <v>889</v>
      </c>
      <c r="C16" s="80" t="s">
        <v>1028</v>
      </c>
      <c r="D16" s="109" t="s">
        <v>781</v>
      </c>
      <c r="E16" s="80" t="s">
        <v>440</v>
      </c>
      <c r="F16" s="110">
        <v>24214.397333333334</v>
      </c>
      <c r="G16" s="27">
        <f>(1-Содержание!$D$12/100)*Таблица1[[#This Row],[RRP*, руб. с НДС]]</f>
        <v>24214.397333333334</v>
      </c>
      <c r="H16" s="181" t="s">
        <v>1656</v>
      </c>
    </row>
    <row r="17" spans="2:8" ht="87" x14ac:dyDescent="0.35">
      <c r="B17" s="80" t="s">
        <v>889</v>
      </c>
      <c r="C17" s="80" t="s">
        <v>1029</v>
      </c>
      <c r="D17" s="109" t="s">
        <v>833</v>
      </c>
      <c r="E17" s="80" t="s">
        <v>441</v>
      </c>
      <c r="F17" s="110">
        <v>26397.587333333329</v>
      </c>
      <c r="G17" s="27">
        <f>(1-Содержание!$D$12/100)*Таблица1[[#This Row],[RRP*, руб. с НДС]]</f>
        <v>26397.587333333329</v>
      </c>
      <c r="H17" s="181" t="s">
        <v>1657</v>
      </c>
    </row>
    <row r="18" spans="2:8" ht="87" x14ac:dyDescent="0.35">
      <c r="B18" s="80" t="s">
        <v>889</v>
      </c>
      <c r="C18" s="80" t="s">
        <v>1030</v>
      </c>
      <c r="D18" s="109" t="s">
        <v>782</v>
      </c>
      <c r="E18" s="80" t="s">
        <v>441</v>
      </c>
      <c r="F18" s="110">
        <v>25845.659333333333</v>
      </c>
      <c r="G18" s="27">
        <f>(1-Содержание!$D$12/100)*Таблица1[[#This Row],[RRP*, руб. с НДС]]</f>
        <v>25845.659333333333</v>
      </c>
      <c r="H18" s="181" t="s">
        <v>1657</v>
      </c>
    </row>
    <row r="19" spans="2:8" ht="87" x14ac:dyDescent="0.35">
      <c r="B19" s="80" t="s">
        <v>889</v>
      </c>
      <c r="C19" s="80" t="s">
        <v>1031</v>
      </c>
      <c r="D19" s="109" t="s">
        <v>834</v>
      </c>
      <c r="E19" s="80" t="s">
        <v>442</v>
      </c>
      <c r="F19" s="110">
        <v>28640.475999999999</v>
      </c>
      <c r="G19" s="27">
        <f>(1-Содержание!$D$12/100)*Таблица1[[#This Row],[RRP*, руб. с НДС]]</f>
        <v>28640.475999999999</v>
      </c>
      <c r="H19" s="181" t="s">
        <v>1658</v>
      </c>
    </row>
    <row r="20" spans="2:8" ht="87" x14ac:dyDescent="0.35">
      <c r="B20" s="80" t="s">
        <v>889</v>
      </c>
      <c r="C20" s="80" t="s">
        <v>1032</v>
      </c>
      <c r="D20" s="109" t="s">
        <v>783</v>
      </c>
      <c r="E20" s="80" t="s">
        <v>442</v>
      </c>
      <c r="F20" s="110">
        <v>28088.548000000003</v>
      </c>
      <c r="G20" s="27">
        <f>(1-Содержание!$D$12/100)*Таблица1[[#This Row],[RRP*, руб. с НДС]]</f>
        <v>28088.548000000003</v>
      </c>
      <c r="H20" s="181" t="s">
        <v>1658</v>
      </c>
    </row>
    <row r="21" spans="2:8" ht="87" x14ac:dyDescent="0.35">
      <c r="B21" s="80" t="s">
        <v>889</v>
      </c>
      <c r="C21" s="80" t="s">
        <v>1033</v>
      </c>
      <c r="D21" s="109" t="s">
        <v>835</v>
      </c>
      <c r="E21" s="80" t="s">
        <v>444</v>
      </c>
      <c r="F21" s="110">
        <v>25171.568666666662</v>
      </c>
      <c r="G21" s="27">
        <f>(1-Содержание!$D$12/100)*Таблица1[[#This Row],[RRP*, руб. с НДС]]</f>
        <v>25171.568666666662</v>
      </c>
      <c r="H21" s="181" t="s">
        <v>1659</v>
      </c>
    </row>
    <row r="22" spans="2:8" ht="87" x14ac:dyDescent="0.35">
      <c r="B22" s="80" t="s">
        <v>889</v>
      </c>
      <c r="C22" s="80" t="s">
        <v>1034</v>
      </c>
      <c r="D22" s="109" t="s">
        <v>784</v>
      </c>
      <c r="E22" s="80" t="s">
        <v>444</v>
      </c>
      <c r="F22" s="110">
        <v>24619.640666666666</v>
      </c>
      <c r="G22" s="27">
        <f>(1-Содержание!$D$12/100)*Таблица1[[#This Row],[RRP*, руб. с НДС]]</f>
        <v>24619.640666666666</v>
      </c>
      <c r="H22" s="181" t="s">
        <v>1659</v>
      </c>
    </row>
    <row r="23" spans="2:8" ht="87" x14ac:dyDescent="0.35">
      <c r="B23" s="80" t="s">
        <v>889</v>
      </c>
      <c r="C23" s="80" t="s">
        <v>1035</v>
      </c>
      <c r="D23" s="109" t="s">
        <v>836</v>
      </c>
      <c r="E23" s="80" t="s">
        <v>445</v>
      </c>
      <c r="F23" s="110">
        <v>28043.164000000001</v>
      </c>
      <c r="G23" s="27">
        <f>(1-Содержание!$D$12/100)*Таблица1[[#This Row],[RRP*, руб. с НДС]]</f>
        <v>28043.164000000001</v>
      </c>
      <c r="H23" s="181" t="s">
        <v>1660</v>
      </c>
    </row>
    <row r="24" spans="2:8" ht="87" x14ac:dyDescent="0.35">
      <c r="B24" s="80" t="s">
        <v>889</v>
      </c>
      <c r="C24" s="80" t="s">
        <v>1036</v>
      </c>
      <c r="D24" s="109" t="s">
        <v>785</v>
      </c>
      <c r="E24" s="80" t="s">
        <v>445</v>
      </c>
      <c r="F24" s="110">
        <v>27491.235999999997</v>
      </c>
      <c r="G24" s="27">
        <f>(1-Содержание!$D$12/100)*Таблица1[[#This Row],[RRP*, руб. с НДС]]</f>
        <v>27491.235999999997</v>
      </c>
      <c r="H24" s="181" t="s">
        <v>1660</v>
      </c>
    </row>
    <row r="25" spans="2:8" ht="87" x14ac:dyDescent="0.35">
      <c r="B25" s="80" t="s">
        <v>889</v>
      </c>
      <c r="C25" s="80" t="s">
        <v>1037</v>
      </c>
      <c r="D25" s="109" t="s">
        <v>837</v>
      </c>
      <c r="E25" s="80" t="s">
        <v>446</v>
      </c>
      <c r="F25" s="110">
        <v>30000.572666666667</v>
      </c>
      <c r="G25" s="27">
        <f>(1-Содержание!$D$12/100)*Таблица1[[#This Row],[RRP*, руб. с НДС]]</f>
        <v>30000.572666666667</v>
      </c>
      <c r="H25" s="181" t="s">
        <v>1661</v>
      </c>
    </row>
    <row r="26" spans="2:8" ht="87" x14ac:dyDescent="0.35">
      <c r="B26" s="80" t="s">
        <v>889</v>
      </c>
      <c r="C26" s="80" t="s">
        <v>1038</v>
      </c>
      <c r="D26" s="109" t="s">
        <v>786</v>
      </c>
      <c r="E26" s="80" t="s">
        <v>446</v>
      </c>
      <c r="F26" s="110">
        <v>29448.644666666667</v>
      </c>
      <c r="G26" s="27">
        <f>(1-Содержание!$D$12/100)*Таблица1[[#This Row],[RRP*, руб. с НДС]]</f>
        <v>29448.644666666667</v>
      </c>
      <c r="H26" s="181" t="s">
        <v>1661</v>
      </c>
    </row>
    <row r="27" spans="2:8" ht="87" x14ac:dyDescent="0.35">
      <c r="B27" s="80" t="s">
        <v>889</v>
      </c>
      <c r="C27" s="80" t="s">
        <v>1039</v>
      </c>
      <c r="D27" s="109" t="s">
        <v>838</v>
      </c>
      <c r="E27" s="80" t="s">
        <v>448</v>
      </c>
      <c r="F27" s="110">
        <v>26536.708000000002</v>
      </c>
      <c r="G27" s="27">
        <f>(1-Содержание!$D$12/100)*Таблица1[[#This Row],[RRP*, руб. с НДС]]</f>
        <v>26536.708000000002</v>
      </c>
      <c r="H27" s="181" t="s">
        <v>1662</v>
      </c>
    </row>
    <row r="28" spans="2:8" ht="87" x14ac:dyDescent="0.35">
      <c r="B28" s="80" t="s">
        <v>889</v>
      </c>
      <c r="C28" s="80" t="s">
        <v>1040</v>
      </c>
      <c r="D28" s="109" t="s">
        <v>787</v>
      </c>
      <c r="E28" s="80" t="s">
        <v>448</v>
      </c>
      <c r="F28" s="110">
        <v>25984.78</v>
      </c>
      <c r="G28" s="27">
        <f>(1-Содержание!$D$12/100)*Таблица1[[#This Row],[RRP*, руб. с НДС]]</f>
        <v>25984.78</v>
      </c>
      <c r="H28" s="181" t="s">
        <v>1662</v>
      </c>
    </row>
    <row r="29" spans="2:8" ht="87" x14ac:dyDescent="0.35">
      <c r="B29" s="80" t="s">
        <v>889</v>
      </c>
      <c r="C29" s="80" t="s">
        <v>1041</v>
      </c>
      <c r="D29" s="109" t="s">
        <v>839</v>
      </c>
      <c r="E29" s="80" t="s">
        <v>449</v>
      </c>
      <c r="F29" s="110">
        <v>28998.871333333333</v>
      </c>
      <c r="G29" s="27">
        <f>(1-Содержание!$D$12/100)*Таблица1[[#This Row],[RRP*, руб. с НДС]]</f>
        <v>28998.871333333333</v>
      </c>
      <c r="H29" s="181" t="s">
        <v>1663</v>
      </c>
    </row>
    <row r="30" spans="2:8" ht="87" x14ac:dyDescent="0.35">
      <c r="B30" s="80" t="s">
        <v>889</v>
      </c>
      <c r="C30" s="80" t="s">
        <v>1042</v>
      </c>
      <c r="D30" s="109" t="s">
        <v>788</v>
      </c>
      <c r="E30" s="80" t="s">
        <v>449</v>
      </c>
      <c r="F30" s="110">
        <v>28446.943333333329</v>
      </c>
      <c r="G30" s="27">
        <f>(1-Содержание!$D$12/100)*Таблица1[[#This Row],[RRP*, руб. с НДС]]</f>
        <v>28446.943333333329</v>
      </c>
      <c r="H30" s="181" t="s">
        <v>1663</v>
      </c>
    </row>
    <row r="31" spans="2:8" ht="87" x14ac:dyDescent="0.35">
      <c r="B31" s="80" t="s">
        <v>889</v>
      </c>
      <c r="C31" s="80" t="s">
        <v>1043</v>
      </c>
      <c r="D31" s="109" t="s">
        <v>840</v>
      </c>
      <c r="E31" s="80" t="s">
        <v>450</v>
      </c>
      <c r="F31" s="110">
        <v>31489.704666666665</v>
      </c>
      <c r="G31" s="27">
        <f>(1-Содержание!$D$12/100)*Таблица1[[#This Row],[RRP*, руб. с НДС]]</f>
        <v>31489.704666666665</v>
      </c>
      <c r="H31" s="181" t="s">
        <v>1664</v>
      </c>
    </row>
    <row r="32" spans="2:8" ht="87" x14ac:dyDescent="0.35">
      <c r="B32" s="80" t="s">
        <v>889</v>
      </c>
      <c r="C32" s="80" t="s">
        <v>1044</v>
      </c>
      <c r="D32" s="109" t="s">
        <v>789</v>
      </c>
      <c r="E32" s="80" t="s">
        <v>450</v>
      </c>
      <c r="F32" s="110">
        <v>30937.776666666665</v>
      </c>
      <c r="G32" s="27">
        <f>(1-Содержание!$D$12/100)*Таблица1[[#This Row],[RRP*, руб. с НДС]]</f>
        <v>30937.776666666665</v>
      </c>
      <c r="H32" s="181" t="s">
        <v>1664</v>
      </c>
    </row>
    <row r="33" spans="2:8" ht="87" x14ac:dyDescent="0.35">
      <c r="B33" s="80" t="s">
        <v>889</v>
      </c>
      <c r="C33" s="80" t="s">
        <v>1045</v>
      </c>
      <c r="D33" s="109" t="s">
        <v>841</v>
      </c>
      <c r="E33" s="80" t="s">
        <v>452</v>
      </c>
      <c r="F33" s="110">
        <v>28422.217999999997</v>
      </c>
      <c r="G33" s="27">
        <f>(1-Содержание!$D$12/100)*Таблица1[[#This Row],[RRP*, руб. с НДС]]</f>
        <v>28422.217999999997</v>
      </c>
      <c r="H33" s="181" t="s">
        <v>1665</v>
      </c>
    </row>
    <row r="34" spans="2:8" ht="87" x14ac:dyDescent="0.35">
      <c r="B34" s="80" t="s">
        <v>889</v>
      </c>
      <c r="C34" s="80" t="s">
        <v>1046</v>
      </c>
      <c r="D34" s="109" t="s">
        <v>790</v>
      </c>
      <c r="E34" s="80" t="s">
        <v>452</v>
      </c>
      <c r="F34" s="110">
        <v>27870.29</v>
      </c>
      <c r="G34" s="27">
        <f>(1-Содержание!$D$12/100)*Таблица1[[#This Row],[RRP*, руб. с НДС]]</f>
        <v>27870.29</v>
      </c>
      <c r="H34" s="181" t="s">
        <v>1665</v>
      </c>
    </row>
    <row r="35" spans="2:8" ht="87" x14ac:dyDescent="0.35">
      <c r="B35" s="80" t="s">
        <v>889</v>
      </c>
      <c r="C35" s="80" t="s">
        <v>1047</v>
      </c>
      <c r="D35" s="109" t="s">
        <v>842</v>
      </c>
      <c r="E35" s="80" t="s">
        <v>453</v>
      </c>
      <c r="F35" s="110">
        <v>30918.744666666662</v>
      </c>
      <c r="G35" s="27">
        <f>(1-Содержание!$D$12/100)*Таблица1[[#This Row],[RRP*, руб. с НДС]]</f>
        <v>30918.744666666662</v>
      </c>
      <c r="H35" s="181" t="s">
        <v>1666</v>
      </c>
    </row>
    <row r="36" spans="2:8" ht="87" x14ac:dyDescent="0.35">
      <c r="B36" s="80" t="s">
        <v>889</v>
      </c>
      <c r="C36" s="80" t="s">
        <v>1048</v>
      </c>
      <c r="D36" s="109" t="s">
        <v>791</v>
      </c>
      <c r="E36" s="80" t="s">
        <v>453</v>
      </c>
      <c r="F36" s="110">
        <v>30366.816666666666</v>
      </c>
      <c r="G36" s="27">
        <f>(1-Содержание!$D$12/100)*Таблица1[[#This Row],[RRP*, руб. с НДС]]</f>
        <v>30366.816666666666</v>
      </c>
      <c r="H36" s="181" t="s">
        <v>1666</v>
      </c>
    </row>
    <row r="37" spans="2:8" ht="87" x14ac:dyDescent="0.35">
      <c r="B37" s="80" t="s">
        <v>889</v>
      </c>
      <c r="C37" s="80" t="s">
        <v>1049</v>
      </c>
      <c r="D37" s="109" t="s">
        <v>843</v>
      </c>
      <c r="E37" s="80" t="s">
        <v>454</v>
      </c>
      <c r="F37" s="110">
        <v>32682.742666666665</v>
      </c>
      <c r="G37" s="27">
        <f>(1-Содержание!$D$12/100)*Таблица1[[#This Row],[RRP*, руб. с НДС]]</f>
        <v>32682.742666666665</v>
      </c>
      <c r="H37" s="181" t="s">
        <v>1667</v>
      </c>
    </row>
    <row r="38" spans="2:8" ht="87" x14ac:dyDescent="0.35">
      <c r="B38" s="80" t="s">
        <v>889</v>
      </c>
      <c r="C38" s="80" t="s">
        <v>1050</v>
      </c>
      <c r="D38" s="109" t="s">
        <v>792</v>
      </c>
      <c r="E38" s="80" t="s">
        <v>454</v>
      </c>
      <c r="F38" s="110">
        <v>32130.814666666665</v>
      </c>
      <c r="G38" s="27">
        <f>(1-Содержание!$D$12/100)*Таблица1[[#This Row],[RRP*, руб. с НДС]]</f>
        <v>32130.814666666665</v>
      </c>
      <c r="H38" s="181" t="s">
        <v>1667</v>
      </c>
    </row>
    <row r="39" spans="2:8" ht="87" x14ac:dyDescent="0.35">
      <c r="B39" s="80" t="s">
        <v>889</v>
      </c>
      <c r="C39" s="80" t="s">
        <v>1051</v>
      </c>
      <c r="D39" s="109" t="s">
        <v>844</v>
      </c>
      <c r="E39" s="80" t="s">
        <v>456</v>
      </c>
      <c r="F39" s="110">
        <v>29687.032666666662</v>
      </c>
      <c r="G39" s="27">
        <f>(1-Содержание!$D$12/100)*Таблица1[[#This Row],[RRP*, руб. с НДС]]</f>
        <v>29687.032666666662</v>
      </c>
      <c r="H39" s="181" t="s">
        <v>1668</v>
      </c>
    </row>
    <row r="40" spans="2:8" ht="87" x14ac:dyDescent="0.35">
      <c r="B40" s="80" t="s">
        <v>889</v>
      </c>
      <c r="C40" s="80" t="s">
        <v>1052</v>
      </c>
      <c r="D40" s="109" t="s">
        <v>793</v>
      </c>
      <c r="E40" s="80" t="s">
        <v>456</v>
      </c>
      <c r="F40" s="110">
        <v>29135.10466666667</v>
      </c>
      <c r="G40" s="27">
        <f>(1-Содержание!$D$12/100)*Таблица1[[#This Row],[RRP*, руб. с НДС]]</f>
        <v>29135.10466666667</v>
      </c>
      <c r="H40" s="181" t="s">
        <v>1668</v>
      </c>
    </row>
    <row r="41" spans="2:8" ht="87" x14ac:dyDescent="0.35">
      <c r="B41" s="80" t="s">
        <v>889</v>
      </c>
      <c r="C41" s="80" t="s">
        <v>1053</v>
      </c>
      <c r="D41" s="109" t="s">
        <v>845</v>
      </c>
      <c r="E41" s="80" t="s">
        <v>457</v>
      </c>
      <c r="F41" s="110">
        <v>32325.038666666664</v>
      </c>
      <c r="G41" s="27">
        <f>(1-Содержание!$D$12/100)*Таблица1[[#This Row],[RRP*, руб. с НДС]]</f>
        <v>32325.038666666664</v>
      </c>
      <c r="H41" s="181" t="s">
        <v>1669</v>
      </c>
    </row>
    <row r="42" spans="2:8" ht="87" x14ac:dyDescent="0.35">
      <c r="B42" s="80" t="s">
        <v>889</v>
      </c>
      <c r="C42" s="80" t="s">
        <v>1054</v>
      </c>
      <c r="D42" s="109" t="s">
        <v>794</v>
      </c>
      <c r="E42" s="80" t="s">
        <v>457</v>
      </c>
      <c r="F42" s="110">
        <v>31773.110666666664</v>
      </c>
      <c r="G42" s="27">
        <f>(1-Содержание!$D$12/100)*Таблица1[[#This Row],[RRP*, руб. с НДС]]</f>
        <v>31773.110666666664</v>
      </c>
      <c r="H42" s="181" t="s">
        <v>1669</v>
      </c>
    </row>
    <row r="43" spans="2:8" ht="87" x14ac:dyDescent="0.35">
      <c r="B43" s="80" t="s">
        <v>889</v>
      </c>
      <c r="C43" s="80" t="s">
        <v>1055</v>
      </c>
      <c r="D43" s="109" t="s">
        <v>846</v>
      </c>
      <c r="E43" s="80" t="s">
        <v>458</v>
      </c>
      <c r="F43" s="110">
        <v>34210.385999999991</v>
      </c>
      <c r="G43" s="27">
        <f>(1-Содержание!$D$12/100)*Таблица1[[#This Row],[RRP*, руб. с НДС]]</f>
        <v>34210.385999999991</v>
      </c>
      <c r="H43" s="181" t="s">
        <v>1670</v>
      </c>
    </row>
    <row r="44" spans="2:8" ht="87" x14ac:dyDescent="0.35">
      <c r="B44" s="80" t="s">
        <v>889</v>
      </c>
      <c r="C44" s="80" t="s">
        <v>1056</v>
      </c>
      <c r="D44" s="109" t="s">
        <v>795</v>
      </c>
      <c r="E44" s="80" t="s">
        <v>458</v>
      </c>
      <c r="F44" s="110">
        <v>33658.457999999999</v>
      </c>
      <c r="G44" s="27">
        <f>(1-Содержание!$D$12/100)*Таблица1[[#This Row],[RRP*, руб. с НДС]]</f>
        <v>33658.457999999999</v>
      </c>
      <c r="H44" s="181" t="s">
        <v>1670</v>
      </c>
    </row>
    <row r="45" spans="2:8" ht="87" x14ac:dyDescent="0.35">
      <c r="B45" s="80" t="s">
        <v>889</v>
      </c>
      <c r="C45" s="80" t="s">
        <v>1057</v>
      </c>
      <c r="D45" s="109" t="s">
        <v>847</v>
      </c>
      <c r="E45" s="80" t="s">
        <v>460</v>
      </c>
      <c r="F45" s="110">
        <v>30919.110666666664</v>
      </c>
      <c r="G45" s="27">
        <f>(1-Содержание!$D$12/100)*Таблица1[[#This Row],[RRP*, руб. с НДС]]</f>
        <v>30919.110666666664</v>
      </c>
      <c r="H45" s="181" t="s">
        <v>1671</v>
      </c>
    </row>
    <row r="46" spans="2:8" ht="87" x14ac:dyDescent="0.35">
      <c r="B46" s="80" t="s">
        <v>889</v>
      </c>
      <c r="C46" s="80" t="s">
        <v>1058</v>
      </c>
      <c r="D46" s="109" t="s">
        <v>796</v>
      </c>
      <c r="E46" s="80" t="s">
        <v>460</v>
      </c>
      <c r="F46" s="110">
        <v>30367.182666666664</v>
      </c>
      <c r="G46" s="27">
        <f>(1-Содержание!$D$12/100)*Таблица1[[#This Row],[RRP*, руб. с НДС]]</f>
        <v>30367.182666666664</v>
      </c>
      <c r="H46" s="181" t="s">
        <v>1671</v>
      </c>
    </row>
    <row r="47" spans="2:8" ht="87" x14ac:dyDescent="0.35">
      <c r="B47" s="80" t="s">
        <v>889</v>
      </c>
      <c r="C47" s="80" t="s">
        <v>1059</v>
      </c>
      <c r="D47" s="109" t="s">
        <v>848</v>
      </c>
      <c r="E47" s="80" t="s">
        <v>461</v>
      </c>
      <c r="F47" s="110">
        <v>33632.268666666663</v>
      </c>
      <c r="G47" s="27">
        <f>(1-Содержание!$D$12/100)*Таблица1[[#This Row],[RRP*, руб. с НДС]]</f>
        <v>33632.268666666663</v>
      </c>
      <c r="H47" s="181" t="s">
        <v>1672</v>
      </c>
    </row>
    <row r="48" spans="2:8" ht="87" x14ac:dyDescent="0.35">
      <c r="B48" s="80" t="s">
        <v>889</v>
      </c>
      <c r="C48" s="80" t="s">
        <v>1060</v>
      </c>
      <c r="D48" s="109" t="s">
        <v>797</v>
      </c>
      <c r="E48" s="80" t="s">
        <v>461</v>
      </c>
      <c r="F48" s="110">
        <v>33080.340666666663</v>
      </c>
      <c r="G48" s="27">
        <f>(1-Содержание!$D$12/100)*Таблица1[[#This Row],[RRP*, руб. с НДС]]</f>
        <v>33080.340666666663</v>
      </c>
      <c r="H48" s="181" t="s">
        <v>1672</v>
      </c>
    </row>
    <row r="49" spans="2:8" ht="87" x14ac:dyDescent="0.35">
      <c r="B49" s="80" t="s">
        <v>889</v>
      </c>
      <c r="C49" s="80" t="s">
        <v>1061</v>
      </c>
      <c r="D49" s="109" t="s">
        <v>849</v>
      </c>
      <c r="E49" s="80" t="s">
        <v>462</v>
      </c>
      <c r="F49" s="110">
        <v>36375.845333333338</v>
      </c>
      <c r="G49" s="27">
        <f>(1-Содержание!$D$12/100)*Таблица1[[#This Row],[RRP*, руб. с НДС]]</f>
        <v>36375.845333333338</v>
      </c>
      <c r="H49" s="181" t="s">
        <v>1673</v>
      </c>
    </row>
    <row r="50" spans="2:8" ht="87" x14ac:dyDescent="0.35">
      <c r="B50" s="80" t="s">
        <v>889</v>
      </c>
      <c r="C50" s="80" t="s">
        <v>1062</v>
      </c>
      <c r="D50" s="109" t="s">
        <v>798</v>
      </c>
      <c r="E50" s="80" t="s">
        <v>462</v>
      </c>
      <c r="F50" s="110">
        <v>35823.917333333331</v>
      </c>
      <c r="G50" s="27">
        <f>(1-Содержание!$D$12/100)*Таблица1[[#This Row],[RRP*, руб. с НДС]]</f>
        <v>35823.917333333331</v>
      </c>
      <c r="H50" s="181" t="s">
        <v>1673</v>
      </c>
    </row>
    <row r="51" spans="2:8" ht="87" x14ac:dyDescent="0.35">
      <c r="B51" s="80" t="s">
        <v>889</v>
      </c>
      <c r="C51" s="80" t="s">
        <v>1063</v>
      </c>
      <c r="D51" s="109" t="s">
        <v>850</v>
      </c>
      <c r="E51" s="80" t="s">
        <v>464</v>
      </c>
      <c r="F51" s="110">
        <v>32216.906000000003</v>
      </c>
      <c r="G51" s="27">
        <f>(1-Содержание!$D$12/100)*Таблица1[[#This Row],[RRP*, руб. с НДС]]</f>
        <v>32216.906000000003</v>
      </c>
      <c r="H51" s="181" t="s">
        <v>1674</v>
      </c>
    </row>
    <row r="52" spans="2:8" ht="87" x14ac:dyDescent="0.35">
      <c r="B52" s="80" t="s">
        <v>889</v>
      </c>
      <c r="C52" s="80" t="s">
        <v>1064</v>
      </c>
      <c r="D52" s="109" t="s">
        <v>799</v>
      </c>
      <c r="E52" s="80" t="s">
        <v>464</v>
      </c>
      <c r="F52" s="110">
        <v>31664.978000000003</v>
      </c>
      <c r="G52" s="27">
        <f>(1-Содержание!$D$12/100)*Таблица1[[#This Row],[RRP*, руб. с НДС]]</f>
        <v>31664.978000000003</v>
      </c>
      <c r="H52" s="181" t="s">
        <v>1674</v>
      </c>
    </row>
    <row r="53" spans="2:8" ht="87" x14ac:dyDescent="0.35">
      <c r="B53" s="80" t="s">
        <v>889</v>
      </c>
      <c r="C53" s="80" t="s">
        <v>1065</v>
      </c>
      <c r="D53" s="109" t="s">
        <v>851</v>
      </c>
      <c r="E53" s="80" t="s">
        <v>465</v>
      </c>
      <c r="F53" s="110">
        <v>36432.128000000004</v>
      </c>
      <c r="G53" s="27">
        <f>(1-Содержание!$D$12/100)*Таблица1[[#This Row],[RRP*, руб. с НДС]]</f>
        <v>36432.128000000004</v>
      </c>
      <c r="H53" s="181" t="s">
        <v>1675</v>
      </c>
    </row>
    <row r="54" spans="2:8" ht="87" x14ac:dyDescent="0.35">
      <c r="B54" s="80" t="s">
        <v>889</v>
      </c>
      <c r="C54" s="80" t="s">
        <v>1066</v>
      </c>
      <c r="D54" s="109" t="s">
        <v>800</v>
      </c>
      <c r="E54" s="80" t="s">
        <v>465</v>
      </c>
      <c r="F54" s="110">
        <v>35880.199999999997</v>
      </c>
      <c r="G54" s="27">
        <f>(1-Содержание!$D$12/100)*Таблица1[[#This Row],[RRP*, руб. с НДС]]</f>
        <v>35880.199999999997</v>
      </c>
      <c r="H54" s="181" t="s">
        <v>1675</v>
      </c>
    </row>
    <row r="55" spans="2:8" ht="87" x14ac:dyDescent="0.35">
      <c r="B55" s="80" t="s">
        <v>889</v>
      </c>
      <c r="C55" s="80" t="s">
        <v>1067</v>
      </c>
      <c r="D55" s="109" t="s">
        <v>852</v>
      </c>
      <c r="E55" s="80" t="s">
        <v>466</v>
      </c>
      <c r="F55" s="110">
        <v>40651.416666666657</v>
      </c>
      <c r="G55" s="27">
        <f>(1-Содержание!$D$12/100)*Таблица1[[#This Row],[RRP*, руб. с НДС]]</f>
        <v>40651.416666666657</v>
      </c>
      <c r="H55" s="181" t="s">
        <v>1676</v>
      </c>
    </row>
    <row r="56" spans="2:8" ht="87" x14ac:dyDescent="0.35">
      <c r="B56" s="80" t="s">
        <v>889</v>
      </c>
      <c r="C56" s="80" t="s">
        <v>1068</v>
      </c>
      <c r="D56" s="109" t="s">
        <v>801</v>
      </c>
      <c r="E56" s="80" t="s">
        <v>466</v>
      </c>
      <c r="F56" s="110">
        <v>40099.488666666657</v>
      </c>
      <c r="G56" s="27">
        <f>(1-Содержание!$D$12/100)*Таблица1[[#This Row],[RRP*, руб. с НДС]]</f>
        <v>40099.488666666657</v>
      </c>
      <c r="H56" s="181" t="s">
        <v>1676</v>
      </c>
    </row>
    <row r="57" spans="2:8" ht="87" x14ac:dyDescent="0.35">
      <c r="B57" s="80" t="s">
        <v>889</v>
      </c>
      <c r="C57" s="80" t="s">
        <v>1069</v>
      </c>
      <c r="D57" s="109" t="s">
        <v>853</v>
      </c>
      <c r="E57" s="80" t="s">
        <v>468</v>
      </c>
      <c r="F57" s="110">
        <v>33514.701333333331</v>
      </c>
      <c r="G57" s="27">
        <f>(1-Содержание!$D$12/100)*Таблица1[[#This Row],[RRP*, руб. с НДС]]</f>
        <v>33514.701333333331</v>
      </c>
      <c r="H57" s="181" t="s">
        <v>1677</v>
      </c>
    </row>
    <row r="58" spans="2:8" ht="87" x14ac:dyDescent="0.35">
      <c r="B58" s="80" t="s">
        <v>889</v>
      </c>
      <c r="C58" s="80" t="s">
        <v>1070</v>
      </c>
      <c r="D58" s="109" t="s">
        <v>802</v>
      </c>
      <c r="E58" s="80" t="s">
        <v>468</v>
      </c>
      <c r="F58" s="110">
        <v>32962.773333333331</v>
      </c>
      <c r="G58" s="27">
        <f>(1-Содержание!$D$12/100)*Таблица1[[#This Row],[RRP*, руб. с НДС]]</f>
        <v>32962.773333333331</v>
      </c>
      <c r="H58" s="181" t="s">
        <v>1677</v>
      </c>
    </row>
    <row r="59" spans="2:8" ht="87" x14ac:dyDescent="0.35">
      <c r="B59" s="80" t="s">
        <v>889</v>
      </c>
      <c r="C59" s="80" t="s">
        <v>1071</v>
      </c>
      <c r="D59" s="109" t="s">
        <v>854</v>
      </c>
      <c r="E59" s="80" t="s">
        <v>469</v>
      </c>
      <c r="F59" s="110">
        <v>37965.627333333337</v>
      </c>
      <c r="G59" s="27">
        <f>(1-Содержание!$D$12/100)*Таблица1[[#This Row],[RRP*, руб. с НДС]]</f>
        <v>37965.627333333337</v>
      </c>
      <c r="H59" s="181" t="s">
        <v>1678</v>
      </c>
    </row>
    <row r="60" spans="2:8" ht="87" x14ac:dyDescent="0.35">
      <c r="B60" s="80" t="s">
        <v>889</v>
      </c>
      <c r="C60" s="80" t="s">
        <v>1072</v>
      </c>
      <c r="D60" s="109" t="s">
        <v>803</v>
      </c>
      <c r="E60" s="80" t="s">
        <v>469</v>
      </c>
      <c r="F60" s="110">
        <v>37413.69933333333</v>
      </c>
      <c r="G60" s="27">
        <f>(1-Содержание!$D$12/100)*Таблица1[[#This Row],[RRP*, руб. с НДС]]</f>
        <v>37413.69933333333</v>
      </c>
      <c r="H60" s="181" t="s">
        <v>1678</v>
      </c>
    </row>
    <row r="61" spans="2:8" ht="87" x14ac:dyDescent="0.35">
      <c r="B61" s="80" t="s">
        <v>889</v>
      </c>
      <c r="C61" s="80" t="s">
        <v>1073</v>
      </c>
      <c r="D61" s="109" t="s">
        <v>855</v>
      </c>
      <c r="E61" s="80" t="s">
        <v>470</v>
      </c>
      <c r="F61" s="110">
        <v>42420.660666666678</v>
      </c>
      <c r="G61" s="27">
        <f>(1-Содержание!$D$12/100)*Таблица1[[#This Row],[RRP*, руб. с НДС]]</f>
        <v>42420.660666666678</v>
      </c>
      <c r="H61" s="181" t="s">
        <v>1679</v>
      </c>
    </row>
    <row r="62" spans="2:8" ht="87" x14ac:dyDescent="0.35">
      <c r="B62" s="80" t="s">
        <v>889</v>
      </c>
      <c r="C62" s="80" t="s">
        <v>1074</v>
      </c>
      <c r="D62" s="109" t="s">
        <v>804</v>
      </c>
      <c r="E62" s="80" t="s">
        <v>470</v>
      </c>
      <c r="F62" s="110">
        <v>41868.732666666663</v>
      </c>
      <c r="G62" s="27">
        <f>(1-Содержание!$D$12/100)*Таблица1[[#This Row],[RRP*, руб. с НДС]]</f>
        <v>41868.732666666663</v>
      </c>
      <c r="H62" s="181" t="s">
        <v>1679</v>
      </c>
    </row>
    <row r="63" spans="2:8" ht="87" x14ac:dyDescent="0.35">
      <c r="B63" s="80" t="s">
        <v>889</v>
      </c>
      <c r="C63" s="80" t="s">
        <v>1075</v>
      </c>
      <c r="D63" s="109" t="s">
        <v>856</v>
      </c>
      <c r="E63" s="80" t="s">
        <v>472</v>
      </c>
      <c r="F63" s="110">
        <v>34812.496666666666</v>
      </c>
      <c r="G63" s="27">
        <f>(1-Содержание!$D$12/100)*Таблица1[[#This Row],[RRP*, руб. с НДС]]</f>
        <v>34812.496666666666</v>
      </c>
      <c r="H63" s="181" t="s">
        <v>1680</v>
      </c>
    </row>
    <row r="64" spans="2:8" ht="87" x14ac:dyDescent="0.35">
      <c r="B64" s="80" t="s">
        <v>889</v>
      </c>
      <c r="C64" s="80" t="s">
        <v>1076</v>
      </c>
      <c r="D64" s="109" t="s">
        <v>805</v>
      </c>
      <c r="E64" s="80" t="s">
        <v>472</v>
      </c>
      <c r="F64" s="110">
        <v>34260.568666666666</v>
      </c>
      <c r="G64" s="27">
        <f>(1-Содержание!$D$12/100)*Таблица1[[#This Row],[RRP*, руб. с НДС]]</f>
        <v>34260.568666666666</v>
      </c>
      <c r="H64" s="181" t="s">
        <v>1680</v>
      </c>
    </row>
    <row r="65" spans="2:8" ht="87" x14ac:dyDescent="0.35">
      <c r="B65" s="80" t="s">
        <v>889</v>
      </c>
      <c r="C65" s="80" t="s">
        <v>1077</v>
      </c>
      <c r="D65" s="109" t="s">
        <v>857</v>
      </c>
      <c r="E65" s="80" t="s">
        <v>473</v>
      </c>
      <c r="F65" s="110">
        <v>39499.167333333331</v>
      </c>
      <c r="G65" s="27">
        <f>(1-Содержание!$D$12/100)*Таблица1[[#This Row],[RRP*, руб. с НДС]]</f>
        <v>39499.167333333331</v>
      </c>
      <c r="H65" s="181" t="s">
        <v>1681</v>
      </c>
    </row>
    <row r="66" spans="2:8" ht="87" x14ac:dyDescent="0.35">
      <c r="B66" s="80" t="s">
        <v>889</v>
      </c>
      <c r="C66" s="80" t="s">
        <v>1078</v>
      </c>
      <c r="D66" s="109" t="s">
        <v>806</v>
      </c>
      <c r="E66" s="80" t="s">
        <v>473</v>
      </c>
      <c r="F66" s="110">
        <v>38947.239333333324</v>
      </c>
      <c r="G66" s="27">
        <f>(1-Содержание!$D$12/100)*Таблица1[[#This Row],[RRP*, руб. с НДС]]</f>
        <v>38947.239333333324</v>
      </c>
      <c r="H66" s="181" t="s">
        <v>1681</v>
      </c>
    </row>
    <row r="67" spans="2:8" ht="87" x14ac:dyDescent="0.35">
      <c r="B67" s="80" t="s">
        <v>889</v>
      </c>
      <c r="C67" s="80" t="s">
        <v>1079</v>
      </c>
      <c r="D67" s="109" t="s">
        <v>858</v>
      </c>
      <c r="E67" s="80" t="s">
        <v>474</v>
      </c>
      <c r="F67" s="110">
        <v>44189.701333333331</v>
      </c>
      <c r="G67" s="27">
        <f>(1-Содержание!$D$12/100)*Таблица1[[#This Row],[RRP*, руб. с НДС]]</f>
        <v>44189.701333333331</v>
      </c>
      <c r="H67" s="181" t="s">
        <v>1682</v>
      </c>
    </row>
    <row r="68" spans="2:8" ht="87" x14ac:dyDescent="0.35">
      <c r="B68" s="80" t="s">
        <v>889</v>
      </c>
      <c r="C68" s="80" t="s">
        <v>1080</v>
      </c>
      <c r="D68" s="109" t="s">
        <v>807</v>
      </c>
      <c r="E68" s="80" t="s">
        <v>474</v>
      </c>
      <c r="F68" s="110">
        <v>43637.773333333331</v>
      </c>
      <c r="G68" s="27">
        <f>(1-Содержание!$D$12/100)*Таблица1[[#This Row],[RRP*, руб. с НДС]]</f>
        <v>43637.773333333331</v>
      </c>
      <c r="H68" s="181" t="s">
        <v>1682</v>
      </c>
    </row>
    <row r="69" spans="2:8" ht="87" x14ac:dyDescent="0.35">
      <c r="B69" s="80" t="s">
        <v>889</v>
      </c>
      <c r="C69" s="80" t="s">
        <v>1081</v>
      </c>
      <c r="D69" s="109" t="s">
        <v>859</v>
      </c>
      <c r="E69" s="80" t="s">
        <v>476</v>
      </c>
      <c r="F69" s="110">
        <v>36110.332666666662</v>
      </c>
      <c r="G69" s="27">
        <f>(1-Содержание!$D$12/100)*Таблица1[[#This Row],[RRP*, руб. с НДС]]</f>
        <v>36110.332666666662</v>
      </c>
      <c r="H69" s="181" t="s">
        <v>1683</v>
      </c>
    </row>
    <row r="70" spans="2:8" ht="87" x14ac:dyDescent="0.35">
      <c r="B70" s="80" t="s">
        <v>889</v>
      </c>
      <c r="C70" s="80" t="s">
        <v>1082</v>
      </c>
      <c r="D70" s="109" t="s">
        <v>808</v>
      </c>
      <c r="E70" s="80" t="s">
        <v>476</v>
      </c>
      <c r="F70" s="110">
        <v>35558.404666666662</v>
      </c>
      <c r="G70" s="27">
        <f>(1-Содержание!$D$12/100)*Таблица1[[#This Row],[RRP*, руб. с НДС]]</f>
        <v>35558.404666666662</v>
      </c>
      <c r="H70" s="181" t="s">
        <v>1683</v>
      </c>
    </row>
    <row r="71" spans="2:8" ht="87" x14ac:dyDescent="0.35">
      <c r="B71" s="80" t="s">
        <v>889</v>
      </c>
      <c r="C71" s="80" t="s">
        <v>1083</v>
      </c>
      <c r="D71" s="109" t="s">
        <v>860</v>
      </c>
      <c r="E71" s="80" t="s">
        <v>477</v>
      </c>
      <c r="F71" s="110">
        <v>41032.666666666657</v>
      </c>
      <c r="G71" s="27">
        <f>(1-Содержание!$D$12/100)*Таблица1[[#This Row],[RRP*, руб. с НДС]]</f>
        <v>41032.666666666657</v>
      </c>
      <c r="H71" s="181" t="s">
        <v>1684</v>
      </c>
    </row>
    <row r="72" spans="2:8" ht="87" x14ac:dyDescent="0.35">
      <c r="B72" s="80" t="s">
        <v>889</v>
      </c>
      <c r="C72" s="80" t="s">
        <v>1084</v>
      </c>
      <c r="D72" s="109" t="s">
        <v>809</v>
      </c>
      <c r="E72" s="80" t="s">
        <v>477</v>
      </c>
      <c r="F72" s="110">
        <v>40480.738666666657</v>
      </c>
      <c r="G72" s="27">
        <f>(1-Содержание!$D$12/100)*Таблица1[[#This Row],[RRP*, руб. с НДС]]</f>
        <v>40480.738666666657</v>
      </c>
      <c r="H72" s="181" t="s">
        <v>1684</v>
      </c>
    </row>
    <row r="73" spans="2:8" ht="87" x14ac:dyDescent="0.35">
      <c r="B73" s="80" t="s">
        <v>889</v>
      </c>
      <c r="C73" s="80" t="s">
        <v>1085</v>
      </c>
      <c r="D73" s="109" t="s">
        <v>861</v>
      </c>
      <c r="E73" s="80" t="s">
        <v>478</v>
      </c>
      <c r="F73" s="110">
        <v>45958.904666666662</v>
      </c>
      <c r="G73" s="27">
        <f>(1-Содержание!$D$12/100)*Таблица1[[#This Row],[RRP*, руб. с НДС]]</f>
        <v>45958.904666666662</v>
      </c>
      <c r="H73" s="181" t="s">
        <v>1685</v>
      </c>
    </row>
    <row r="74" spans="2:8" ht="87" x14ac:dyDescent="0.35">
      <c r="B74" s="80" t="s">
        <v>889</v>
      </c>
      <c r="C74" s="80" t="s">
        <v>1086</v>
      </c>
      <c r="D74" s="109" t="s">
        <v>810</v>
      </c>
      <c r="E74" s="80" t="s">
        <v>478</v>
      </c>
      <c r="F74" s="110">
        <v>45406.976666666662</v>
      </c>
      <c r="G74" s="27">
        <f>(1-Содержание!$D$12/100)*Таблица1[[#This Row],[RRP*, руб. с НДС]]</f>
        <v>45406.976666666662</v>
      </c>
      <c r="H74" s="181" t="s">
        <v>1685</v>
      </c>
    </row>
    <row r="75" spans="2:8" ht="87" x14ac:dyDescent="0.35">
      <c r="B75" s="80" t="s">
        <v>889</v>
      </c>
      <c r="C75" s="80" t="s">
        <v>1087</v>
      </c>
      <c r="D75" s="109" t="s">
        <v>862</v>
      </c>
      <c r="E75" s="80" t="s">
        <v>480</v>
      </c>
      <c r="F75" s="110">
        <v>37408.128000000004</v>
      </c>
      <c r="G75" s="27">
        <f>(1-Содержание!$D$12/100)*Таблица1[[#This Row],[RRP*, руб. с НДС]]</f>
        <v>37408.128000000004</v>
      </c>
      <c r="H75" s="181" t="s">
        <v>1686</v>
      </c>
    </row>
    <row r="76" spans="2:8" ht="87" x14ac:dyDescent="0.35">
      <c r="B76" s="80" t="s">
        <v>889</v>
      </c>
      <c r="C76" s="80" t="s">
        <v>1088</v>
      </c>
      <c r="D76" s="109" t="s">
        <v>811</v>
      </c>
      <c r="E76" s="80" t="s">
        <v>480</v>
      </c>
      <c r="F76" s="110">
        <v>36856.199999999997</v>
      </c>
      <c r="G76" s="27">
        <f>(1-Содержание!$D$12/100)*Таблица1[[#This Row],[RRP*, руб. с НДС]]</f>
        <v>36856.199999999997</v>
      </c>
      <c r="H76" s="181" t="s">
        <v>1686</v>
      </c>
    </row>
    <row r="77" spans="2:8" ht="87" x14ac:dyDescent="0.35">
      <c r="B77" s="80" t="s">
        <v>889</v>
      </c>
      <c r="C77" s="80" t="s">
        <v>1089</v>
      </c>
      <c r="D77" s="109" t="s">
        <v>863</v>
      </c>
      <c r="E77" s="80" t="s">
        <v>481</v>
      </c>
      <c r="F77" s="110">
        <v>42566.003333333327</v>
      </c>
      <c r="G77" s="27">
        <f>(1-Содержание!$D$12/100)*Таблица1[[#This Row],[RRP*, руб. с НДС]]</f>
        <v>42566.003333333327</v>
      </c>
      <c r="H77" s="181" t="s">
        <v>1687</v>
      </c>
    </row>
    <row r="78" spans="2:8" ht="87" x14ac:dyDescent="0.35">
      <c r="B78" s="80" t="s">
        <v>889</v>
      </c>
      <c r="C78" s="80" t="s">
        <v>1090</v>
      </c>
      <c r="D78" s="109" t="s">
        <v>812</v>
      </c>
      <c r="E78" s="80" t="s">
        <v>481</v>
      </c>
      <c r="F78" s="110">
        <v>42014.075333333327</v>
      </c>
      <c r="G78" s="27">
        <f>(1-Содержание!$D$12/100)*Таблица1[[#This Row],[RRP*, руб. с НДС]]</f>
        <v>42014.075333333327</v>
      </c>
      <c r="H78" s="181" t="s">
        <v>1687</v>
      </c>
    </row>
    <row r="79" spans="2:8" ht="87" x14ac:dyDescent="0.35">
      <c r="B79" s="80" t="s">
        <v>889</v>
      </c>
      <c r="C79" s="80" t="s">
        <v>1091</v>
      </c>
      <c r="D79" s="109" t="s">
        <v>864</v>
      </c>
      <c r="E79" s="80" t="s">
        <v>482</v>
      </c>
      <c r="F79" s="110">
        <v>47727.945333333337</v>
      </c>
      <c r="G79" s="27">
        <f>(1-Содержание!$D$12/100)*Таблица1[[#This Row],[RRP*, руб. с НДС]]</f>
        <v>47727.945333333337</v>
      </c>
      <c r="H79" s="181" t="s">
        <v>1688</v>
      </c>
    </row>
    <row r="80" spans="2:8" ht="87" x14ac:dyDescent="0.35">
      <c r="B80" s="80" t="s">
        <v>889</v>
      </c>
      <c r="C80" s="80" t="s">
        <v>1092</v>
      </c>
      <c r="D80" s="109" t="s">
        <v>813</v>
      </c>
      <c r="E80" s="80" t="s">
        <v>482</v>
      </c>
      <c r="F80" s="110">
        <v>47176.017333333337</v>
      </c>
      <c r="G80" s="27">
        <f>(1-Содержание!$D$12/100)*Таблица1[[#This Row],[RRP*, руб. с НДС]]</f>
        <v>47176.017333333337</v>
      </c>
      <c r="H80" s="181" t="s">
        <v>1688</v>
      </c>
    </row>
    <row r="81" spans="2:8" ht="87" x14ac:dyDescent="0.35">
      <c r="B81" s="80" t="s">
        <v>889</v>
      </c>
      <c r="C81" s="80" t="s">
        <v>1093</v>
      </c>
      <c r="D81" s="109" t="s">
        <v>865</v>
      </c>
      <c r="E81" s="80" t="s">
        <v>883</v>
      </c>
      <c r="F81" s="110">
        <v>16044.667333333331</v>
      </c>
      <c r="G81" s="27">
        <f>(1-Содержание!$D$12/100)*Таблица1[[#This Row],[RRP*, руб. с НДС]]</f>
        <v>16044.667333333331</v>
      </c>
      <c r="H81" s="181" t="s">
        <v>1689</v>
      </c>
    </row>
    <row r="82" spans="2:8" ht="87" x14ac:dyDescent="0.35">
      <c r="B82" s="80" t="s">
        <v>889</v>
      </c>
      <c r="C82" s="80" t="s">
        <v>1094</v>
      </c>
      <c r="D82" s="109" t="s">
        <v>814</v>
      </c>
      <c r="E82" s="80" t="s">
        <v>883</v>
      </c>
      <c r="F82" s="110">
        <v>15492.739333333333</v>
      </c>
      <c r="G82" s="27">
        <f>(1-Содержание!$D$12/100)*Таблица1[[#This Row],[RRP*, руб. с НДС]]</f>
        <v>15492.739333333333</v>
      </c>
      <c r="H82" s="181" t="s">
        <v>1689</v>
      </c>
    </row>
    <row r="83" spans="2:8" ht="87" x14ac:dyDescent="0.35">
      <c r="B83" s="80" t="s">
        <v>889</v>
      </c>
      <c r="C83" s="80" t="s">
        <v>1095</v>
      </c>
      <c r="D83" s="109" t="s">
        <v>866</v>
      </c>
      <c r="E83" s="80" t="s">
        <v>884</v>
      </c>
      <c r="F83" s="110">
        <v>17282.113333333335</v>
      </c>
      <c r="G83" s="27">
        <f>(1-Содержание!$D$12/100)*Таблица1[[#This Row],[RRP*, руб. с НДС]]</f>
        <v>17282.113333333335</v>
      </c>
      <c r="H83" s="181" t="s">
        <v>1690</v>
      </c>
    </row>
    <row r="84" spans="2:8" ht="87" x14ac:dyDescent="0.35">
      <c r="B84" s="80" t="s">
        <v>889</v>
      </c>
      <c r="C84" s="80" t="s">
        <v>1096</v>
      </c>
      <c r="D84" s="109" t="s">
        <v>815</v>
      </c>
      <c r="E84" s="80" t="s">
        <v>884</v>
      </c>
      <c r="F84" s="110">
        <v>16730.185333333335</v>
      </c>
      <c r="G84" s="27">
        <f>(1-Содержание!$D$12/100)*Таблица1[[#This Row],[RRP*, руб. с НДС]]</f>
        <v>16730.185333333335</v>
      </c>
      <c r="H84" s="181" t="s">
        <v>1690</v>
      </c>
    </row>
    <row r="85" spans="2:8" ht="87" x14ac:dyDescent="0.35">
      <c r="B85" s="80" t="s">
        <v>889</v>
      </c>
      <c r="C85" s="80" t="s">
        <v>1097</v>
      </c>
      <c r="D85" s="109" t="s">
        <v>867</v>
      </c>
      <c r="E85" s="80" t="s">
        <v>885</v>
      </c>
      <c r="F85" s="110">
        <v>18523.788666666667</v>
      </c>
      <c r="G85" s="27">
        <f>(1-Содержание!$D$12/100)*Таблица1[[#This Row],[RRP*, руб. с НДС]]</f>
        <v>18523.788666666667</v>
      </c>
      <c r="H85" s="181" t="s">
        <v>1691</v>
      </c>
    </row>
    <row r="86" spans="2:8" ht="87" x14ac:dyDescent="0.35">
      <c r="B86" s="80" t="s">
        <v>889</v>
      </c>
      <c r="C86" s="80" t="s">
        <v>1098</v>
      </c>
      <c r="D86" s="109" t="s">
        <v>816</v>
      </c>
      <c r="E86" s="80" t="s">
        <v>885</v>
      </c>
      <c r="F86" s="110">
        <v>17971.860666666667</v>
      </c>
      <c r="G86" s="27">
        <f>(1-Содержание!$D$12/100)*Таблица1[[#This Row],[RRP*, руб. с НДС]]</f>
        <v>17971.860666666667</v>
      </c>
      <c r="H86" s="181" t="s">
        <v>1691</v>
      </c>
    </row>
    <row r="87" spans="2:8" ht="87" x14ac:dyDescent="0.35">
      <c r="B87" s="80" t="s">
        <v>889</v>
      </c>
      <c r="C87" s="80" t="s">
        <v>1099</v>
      </c>
      <c r="D87" s="109" t="s">
        <v>868</v>
      </c>
      <c r="E87" s="80" t="s">
        <v>886</v>
      </c>
      <c r="F87" s="110">
        <v>17192.646666666667</v>
      </c>
      <c r="G87" s="27">
        <f>(1-Содержание!$D$12/100)*Таблица1[[#This Row],[RRP*, руб. с НДС]]</f>
        <v>17192.646666666667</v>
      </c>
      <c r="H87" s="181" t="s">
        <v>1692</v>
      </c>
    </row>
    <row r="88" spans="2:8" ht="87" x14ac:dyDescent="0.35">
      <c r="B88" s="80" t="s">
        <v>889</v>
      </c>
      <c r="C88" s="80" t="s">
        <v>1100</v>
      </c>
      <c r="D88" s="109" t="s">
        <v>817</v>
      </c>
      <c r="E88" s="80" t="s">
        <v>886</v>
      </c>
      <c r="F88" s="110">
        <v>16640.718666666668</v>
      </c>
      <c r="G88" s="27">
        <f>(1-Содержание!$D$12/100)*Таблица1[[#This Row],[RRP*, руб. с НДС]]</f>
        <v>16640.718666666668</v>
      </c>
      <c r="H88" s="181" t="s">
        <v>1692</v>
      </c>
    </row>
    <row r="89" spans="2:8" ht="87" x14ac:dyDescent="0.35">
      <c r="B89" s="80" t="s">
        <v>889</v>
      </c>
      <c r="C89" s="80" t="s">
        <v>1101</v>
      </c>
      <c r="D89" s="109" t="s">
        <v>869</v>
      </c>
      <c r="E89" s="80" t="s">
        <v>887</v>
      </c>
      <c r="F89" s="110">
        <v>18628.546000000002</v>
      </c>
      <c r="G89" s="27">
        <f>(1-Содержание!$D$12/100)*Таблица1[[#This Row],[RRP*, руб. с НДС]]</f>
        <v>18628.546000000002</v>
      </c>
      <c r="H89" s="181" t="s">
        <v>1693</v>
      </c>
    </row>
    <row r="90" spans="2:8" ht="87" x14ac:dyDescent="0.35">
      <c r="B90" s="80" t="s">
        <v>889</v>
      </c>
      <c r="C90" s="80" t="s">
        <v>1102</v>
      </c>
      <c r="D90" s="109" t="s">
        <v>818</v>
      </c>
      <c r="E90" s="80" t="s">
        <v>887</v>
      </c>
      <c r="F90" s="110">
        <v>18076.618000000002</v>
      </c>
      <c r="G90" s="27">
        <f>(1-Содержание!$D$12/100)*Таблица1[[#This Row],[RRP*, руб. с НДС]]</f>
        <v>18076.618000000002</v>
      </c>
      <c r="H90" s="181" t="s">
        <v>1693</v>
      </c>
    </row>
    <row r="91" spans="2:8" ht="87" x14ac:dyDescent="0.35">
      <c r="B91" s="80" t="s">
        <v>889</v>
      </c>
      <c r="C91" s="80" t="s">
        <v>1103</v>
      </c>
      <c r="D91" s="109" t="s">
        <v>870</v>
      </c>
      <c r="E91" s="80" t="s">
        <v>888</v>
      </c>
      <c r="F91" s="110">
        <v>20068.349333333332</v>
      </c>
      <c r="G91" s="27">
        <f>(1-Содержание!$D$12/100)*Таблица1[[#This Row],[RRP*, руб. с НДС]]</f>
        <v>20068.349333333332</v>
      </c>
      <c r="H91" s="181" t="s">
        <v>1694</v>
      </c>
    </row>
    <row r="92" spans="2:8" ht="87" x14ac:dyDescent="0.35">
      <c r="B92" s="80" t="s">
        <v>889</v>
      </c>
      <c r="C92" s="80" t="s">
        <v>1104</v>
      </c>
      <c r="D92" s="109" t="s">
        <v>819</v>
      </c>
      <c r="E92" s="80" t="s">
        <v>888</v>
      </c>
      <c r="F92" s="110">
        <v>19516.421333333335</v>
      </c>
      <c r="G92" s="27">
        <f>(1-Содержание!$D$12/100)*Таблица1[[#This Row],[RRP*, руб. с НДС]]</f>
        <v>19516.421333333335</v>
      </c>
      <c r="H92" s="181" t="s">
        <v>1694</v>
      </c>
    </row>
    <row r="93" spans="2:8" ht="87" x14ac:dyDescent="0.35">
      <c r="B93" s="80" t="s">
        <v>889</v>
      </c>
      <c r="C93" s="80" t="s">
        <v>1105</v>
      </c>
      <c r="D93" s="109" t="s">
        <v>871</v>
      </c>
      <c r="E93" s="80" t="s">
        <v>484</v>
      </c>
      <c r="F93" s="110">
        <v>18340.788666666667</v>
      </c>
      <c r="G93" s="27">
        <f>(1-Содержание!$D$12/100)*Таблица1[[#This Row],[RRP*, руб. с НДС]]</f>
        <v>18340.788666666667</v>
      </c>
      <c r="H93" s="181" t="s">
        <v>1695</v>
      </c>
    </row>
    <row r="94" spans="2:8" ht="87" x14ac:dyDescent="0.35">
      <c r="B94" s="80" t="s">
        <v>889</v>
      </c>
      <c r="C94" s="80" t="s">
        <v>1106</v>
      </c>
      <c r="D94" s="109" t="s">
        <v>820</v>
      </c>
      <c r="E94" s="80" t="s">
        <v>484</v>
      </c>
      <c r="F94" s="110">
        <v>17788.860666666667</v>
      </c>
      <c r="G94" s="27">
        <f>(1-Содержание!$D$12/100)*Таблица1[[#This Row],[RRP*, руб. с НДС]]</f>
        <v>17788.860666666667</v>
      </c>
      <c r="H94" s="181" t="s">
        <v>1695</v>
      </c>
    </row>
    <row r="95" spans="2:8" ht="87" x14ac:dyDescent="0.35">
      <c r="B95" s="80" t="s">
        <v>889</v>
      </c>
      <c r="C95" s="80" t="s">
        <v>1107</v>
      </c>
      <c r="D95" s="109" t="s">
        <v>872</v>
      </c>
      <c r="E95" s="80" t="s">
        <v>485</v>
      </c>
      <c r="F95" s="110">
        <v>19974.815999999999</v>
      </c>
      <c r="G95" s="27">
        <f>(1-Содержание!$D$12/100)*Таблица1[[#This Row],[RRP*, руб. с НДС]]</f>
        <v>19974.815999999999</v>
      </c>
      <c r="H95" s="181" t="s">
        <v>1696</v>
      </c>
    </row>
    <row r="96" spans="2:8" ht="87" x14ac:dyDescent="0.35">
      <c r="B96" s="80" t="s">
        <v>889</v>
      </c>
      <c r="C96" s="80" t="s">
        <v>1108</v>
      </c>
      <c r="D96" s="109" t="s">
        <v>821</v>
      </c>
      <c r="E96" s="80" t="s">
        <v>485</v>
      </c>
      <c r="F96" s="110">
        <v>19422.888000000003</v>
      </c>
      <c r="G96" s="27">
        <f>(1-Содержание!$D$12/100)*Таблица1[[#This Row],[RRP*, руб. с НДС]]</f>
        <v>19422.888000000003</v>
      </c>
      <c r="H96" s="181" t="s">
        <v>1696</v>
      </c>
    </row>
    <row r="97" spans="2:8" ht="87" x14ac:dyDescent="0.35">
      <c r="B97" s="80" t="s">
        <v>889</v>
      </c>
      <c r="C97" s="80" t="s">
        <v>1109</v>
      </c>
      <c r="D97" s="109" t="s">
        <v>873</v>
      </c>
      <c r="E97" s="80" t="s">
        <v>486</v>
      </c>
      <c r="F97" s="110">
        <v>21613.072666666667</v>
      </c>
      <c r="G97" s="27">
        <f>(1-Содержание!$D$12/100)*Таблица1[[#This Row],[RRP*, руб. с НДС]]</f>
        <v>21613.072666666667</v>
      </c>
      <c r="H97" s="181" t="s">
        <v>1697</v>
      </c>
    </row>
    <row r="98" spans="2:8" ht="87" x14ac:dyDescent="0.35">
      <c r="B98" s="80" t="s">
        <v>889</v>
      </c>
      <c r="C98" s="80" t="s">
        <v>1110</v>
      </c>
      <c r="D98" s="109" t="s">
        <v>822</v>
      </c>
      <c r="E98" s="80" t="s">
        <v>486</v>
      </c>
      <c r="F98" s="110">
        <v>21061.144666666667</v>
      </c>
      <c r="G98" s="27">
        <f>(1-Содержание!$D$12/100)*Таблица1[[#This Row],[RRP*, руб. с НДС]]</f>
        <v>21061.144666666667</v>
      </c>
      <c r="H98" s="181" t="s">
        <v>1697</v>
      </c>
    </row>
    <row r="99" spans="2:8" ht="87" x14ac:dyDescent="0.35">
      <c r="B99" s="80" t="s">
        <v>889</v>
      </c>
      <c r="C99" s="80" t="s">
        <v>1111</v>
      </c>
      <c r="D99" s="109" t="s">
        <v>874</v>
      </c>
      <c r="E99" s="80" t="s">
        <v>488</v>
      </c>
      <c r="F99" s="110">
        <v>19488.930666666667</v>
      </c>
      <c r="G99" s="27">
        <f>(1-Содержание!$D$12/100)*Таблица1[[#This Row],[RRP*, руб. с НДС]]</f>
        <v>19488.930666666667</v>
      </c>
      <c r="H99" s="181" t="s">
        <v>1698</v>
      </c>
    </row>
    <row r="100" spans="2:8" ht="87" x14ac:dyDescent="0.35">
      <c r="B100" s="80" t="s">
        <v>889</v>
      </c>
      <c r="C100" s="80" t="s">
        <v>1112</v>
      </c>
      <c r="D100" s="109" t="s">
        <v>823</v>
      </c>
      <c r="E100" s="80" t="s">
        <v>488</v>
      </c>
      <c r="F100" s="110">
        <v>18937.002666666667</v>
      </c>
      <c r="G100" s="27">
        <f>(1-Содержание!$D$12/100)*Таблица1[[#This Row],[RRP*, руб. с НДС]]</f>
        <v>18937.002666666667</v>
      </c>
      <c r="H100" s="181" t="s">
        <v>1698</v>
      </c>
    </row>
    <row r="101" spans="2:8" ht="87" x14ac:dyDescent="0.35">
      <c r="B101" s="80" t="s">
        <v>889</v>
      </c>
      <c r="C101" s="80" t="s">
        <v>1113</v>
      </c>
      <c r="D101" s="109" t="s">
        <v>875</v>
      </c>
      <c r="E101" s="80" t="s">
        <v>489</v>
      </c>
      <c r="F101" s="110">
        <v>21321.248666666666</v>
      </c>
      <c r="G101" s="27">
        <f>(1-Содержание!$D$12/100)*Таблица1[[#This Row],[RRP*, руб. с НДС]]</f>
        <v>21321.248666666666</v>
      </c>
      <c r="H101" s="181" t="s">
        <v>1699</v>
      </c>
    </row>
    <row r="102" spans="2:8" ht="87" x14ac:dyDescent="0.35">
      <c r="B102" s="80" t="s">
        <v>889</v>
      </c>
      <c r="C102" s="80" t="s">
        <v>1114</v>
      </c>
      <c r="D102" s="109" t="s">
        <v>824</v>
      </c>
      <c r="E102" s="80" t="s">
        <v>489</v>
      </c>
      <c r="F102" s="110">
        <v>20769.320666666667</v>
      </c>
      <c r="G102" s="27">
        <f>(1-Содержание!$D$12/100)*Таблица1[[#This Row],[RRP*, руб. с НДС]]</f>
        <v>20769.320666666667</v>
      </c>
      <c r="H102" s="181" t="s">
        <v>1699</v>
      </c>
    </row>
    <row r="103" spans="2:8" ht="87" x14ac:dyDescent="0.35">
      <c r="B103" s="80" t="s">
        <v>889</v>
      </c>
      <c r="C103" s="80" t="s">
        <v>1115</v>
      </c>
      <c r="D103" s="109" t="s">
        <v>876</v>
      </c>
      <c r="E103" s="80" t="s">
        <v>490</v>
      </c>
      <c r="F103" s="110">
        <v>23157.673999999999</v>
      </c>
      <c r="G103" s="27">
        <f>(1-Содержание!$D$12/100)*Таблица1[[#This Row],[RRP*, руб. с НДС]]</f>
        <v>23157.673999999999</v>
      </c>
      <c r="H103" s="181" t="s">
        <v>1700</v>
      </c>
    </row>
    <row r="104" spans="2:8" ht="87" x14ac:dyDescent="0.35">
      <c r="B104" s="80" t="s">
        <v>889</v>
      </c>
      <c r="C104" s="80" t="s">
        <v>1116</v>
      </c>
      <c r="D104" s="109" t="s">
        <v>825</v>
      </c>
      <c r="E104" s="80" t="s">
        <v>490</v>
      </c>
      <c r="F104" s="110">
        <v>22605.746000000003</v>
      </c>
      <c r="G104" s="27">
        <f>(1-Содержание!$D$12/100)*Таблица1[[#This Row],[RRP*, руб. с НДС]]</f>
        <v>22605.746000000003</v>
      </c>
      <c r="H104" s="181" t="s">
        <v>1700</v>
      </c>
    </row>
    <row r="105" spans="2:8" ht="87" x14ac:dyDescent="0.35">
      <c r="B105" s="80" t="s">
        <v>889</v>
      </c>
      <c r="C105" s="80" t="s">
        <v>1117</v>
      </c>
      <c r="D105" s="109" t="s">
        <v>877</v>
      </c>
      <c r="E105" s="80" t="s">
        <v>492</v>
      </c>
      <c r="F105" s="110">
        <v>19672.947333333334</v>
      </c>
      <c r="G105" s="27">
        <f>(1-Содержание!$D$12/100)*Таблица1[[#This Row],[RRP*, руб. с НДС]]</f>
        <v>19672.947333333334</v>
      </c>
      <c r="H105" s="181" t="s">
        <v>1701</v>
      </c>
    </row>
    <row r="106" spans="2:8" ht="87" x14ac:dyDescent="0.35">
      <c r="B106" s="80" t="s">
        <v>889</v>
      </c>
      <c r="C106" s="80" t="s">
        <v>1118</v>
      </c>
      <c r="D106" s="109" t="s">
        <v>826</v>
      </c>
      <c r="E106" s="80" t="s">
        <v>492</v>
      </c>
      <c r="F106" s="110">
        <v>19121.019333333334</v>
      </c>
      <c r="G106" s="27">
        <f>(1-Содержание!$D$12/100)*Таблица1[[#This Row],[RRP*, руб. с НДС]]</f>
        <v>19121.019333333334</v>
      </c>
      <c r="H106" s="181" t="s">
        <v>1701</v>
      </c>
    </row>
    <row r="107" spans="2:8" ht="87" x14ac:dyDescent="0.35">
      <c r="B107" s="80" t="s">
        <v>889</v>
      </c>
      <c r="C107" s="80" t="s">
        <v>1119</v>
      </c>
      <c r="D107" s="109" t="s">
        <v>878</v>
      </c>
      <c r="E107" s="80" t="s">
        <v>493</v>
      </c>
      <c r="F107" s="110">
        <v>22496.759333333335</v>
      </c>
      <c r="G107" s="27">
        <f>(1-Содержание!$D$12/100)*Таблица1[[#This Row],[RRP*, руб. с НДС]]</f>
        <v>22496.759333333335</v>
      </c>
      <c r="H107" s="181" t="s">
        <v>1702</v>
      </c>
    </row>
    <row r="108" spans="2:8" ht="87" x14ac:dyDescent="0.35">
      <c r="B108" s="80" t="s">
        <v>889</v>
      </c>
      <c r="C108" s="80" t="s">
        <v>1120</v>
      </c>
      <c r="D108" s="109" t="s">
        <v>827</v>
      </c>
      <c r="E108" s="80" t="s">
        <v>493</v>
      </c>
      <c r="F108" s="110">
        <v>21944.831333333332</v>
      </c>
      <c r="G108" s="27">
        <f>(1-Содержание!$D$12/100)*Таблица1[[#This Row],[RRP*, руб. с НДС]]</f>
        <v>21944.831333333332</v>
      </c>
      <c r="H108" s="181" t="s">
        <v>1702</v>
      </c>
    </row>
    <row r="109" spans="2:8" ht="87" x14ac:dyDescent="0.35">
      <c r="B109" s="80" t="s">
        <v>889</v>
      </c>
      <c r="C109" s="80" t="s">
        <v>1121</v>
      </c>
      <c r="D109" s="109" t="s">
        <v>879</v>
      </c>
      <c r="E109" s="80" t="s">
        <v>494</v>
      </c>
      <c r="F109" s="110">
        <v>23735.831999999999</v>
      </c>
      <c r="G109" s="27">
        <f>(1-Содержание!$D$12/100)*Таблица1[[#This Row],[RRP*, руб. с НДС]]</f>
        <v>23735.831999999999</v>
      </c>
      <c r="H109" s="181" t="s">
        <v>1703</v>
      </c>
    </row>
    <row r="110" spans="2:8" ht="87" x14ac:dyDescent="0.35">
      <c r="B110" s="80" t="s">
        <v>889</v>
      </c>
      <c r="C110" s="80" t="s">
        <v>1122</v>
      </c>
      <c r="D110" s="109" t="s">
        <v>828</v>
      </c>
      <c r="E110" s="80" t="s">
        <v>494</v>
      </c>
      <c r="F110" s="110">
        <v>23183.904000000006</v>
      </c>
      <c r="G110" s="27">
        <f>(1-Содержание!$D$12/100)*Таблица1[[#This Row],[RRP*, руб. с НДС]]</f>
        <v>23183.904000000006</v>
      </c>
      <c r="H110" s="181" t="s">
        <v>1703</v>
      </c>
    </row>
    <row r="111" spans="2:8" ht="87" x14ac:dyDescent="0.35">
      <c r="B111" s="80" t="s">
        <v>889</v>
      </c>
      <c r="C111" s="80" t="s">
        <v>1123</v>
      </c>
      <c r="D111" s="109" t="s">
        <v>880</v>
      </c>
      <c r="E111" s="80" t="s">
        <v>496</v>
      </c>
      <c r="F111" s="110">
        <v>22052.028666666669</v>
      </c>
      <c r="G111" s="27">
        <f>(1-Содержание!$D$12/100)*Таблица1[[#This Row],[RRP*, руб. с НДС]]</f>
        <v>22052.028666666669</v>
      </c>
      <c r="H111" s="181" t="s">
        <v>1704</v>
      </c>
    </row>
    <row r="112" spans="2:8" ht="87" x14ac:dyDescent="0.35">
      <c r="B112" s="80" t="s">
        <v>889</v>
      </c>
      <c r="C112" s="80" t="s">
        <v>1124</v>
      </c>
      <c r="D112" s="109" t="s">
        <v>829</v>
      </c>
      <c r="E112" s="80" t="s">
        <v>496</v>
      </c>
      <c r="F112" s="110">
        <v>21500.100666666665</v>
      </c>
      <c r="G112" s="27">
        <f>(1-Содержание!$D$12/100)*Таблица1[[#This Row],[RRP*, руб. с НДС]]</f>
        <v>21500.100666666665</v>
      </c>
      <c r="H112" s="181" t="s">
        <v>1704</v>
      </c>
    </row>
    <row r="113" spans="2:8" ht="87" x14ac:dyDescent="0.35">
      <c r="B113" s="80" t="s">
        <v>889</v>
      </c>
      <c r="C113" s="80" t="s">
        <v>1125</v>
      </c>
      <c r="D113" s="109" t="s">
        <v>881</v>
      </c>
      <c r="E113" s="80" t="s">
        <v>497</v>
      </c>
      <c r="F113" s="110">
        <v>23645.551999999996</v>
      </c>
      <c r="G113" s="27">
        <f>(1-Содержание!$D$12/100)*Таблица1[[#This Row],[RRP*, руб. с НДС]]</f>
        <v>23645.551999999996</v>
      </c>
      <c r="H113" s="181" t="s">
        <v>1705</v>
      </c>
    </row>
    <row r="114" spans="2:8" ht="87" x14ac:dyDescent="0.35">
      <c r="B114" s="80" t="s">
        <v>889</v>
      </c>
      <c r="C114" s="80" t="s">
        <v>1126</v>
      </c>
      <c r="D114" s="109" t="s">
        <v>830</v>
      </c>
      <c r="E114" s="80" t="s">
        <v>497</v>
      </c>
      <c r="F114" s="110">
        <v>23093.624</v>
      </c>
      <c r="G114" s="27">
        <f>(1-Содержание!$D$12/100)*Таблица1[[#This Row],[RRP*, руб. с НДС]]</f>
        <v>23093.624</v>
      </c>
      <c r="H114" s="181" t="s">
        <v>1705</v>
      </c>
    </row>
    <row r="115" spans="2:8" ht="87" x14ac:dyDescent="0.35">
      <c r="B115" s="80" t="s">
        <v>889</v>
      </c>
      <c r="C115" s="80" t="s">
        <v>1127</v>
      </c>
      <c r="D115" s="109" t="s">
        <v>882</v>
      </c>
      <c r="E115" s="80" t="s">
        <v>498</v>
      </c>
      <c r="F115" s="110">
        <v>25336.512666666662</v>
      </c>
      <c r="G115" s="27">
        <f>(1-Содержание!$D$12/100)*Таблица1[[#This Row],[RRP*, руб. с НДС]]</f>
        <v>25336.512666666662</v>
      </c>
      <c r="H115" s="181" t="s">
        <v>1706</v>
      </c>
    </row>
    <row r="116" spans="2:8" ht="87" x14ac:dyDescent="0.35">
      <c r="B116" s="80" t="s">
        <v>889</v>
      </c>
      <c r="C116" s="80" t="s">
        <v>1128</v>
      </c>
      <c r="D116" s="109" t="s">
        <v>831</v>
      </c>
      <c r="E116" s="80" t="s">
        <v>498</v>
      </c>
      <c r="F116" s="110">
        <v>24784.584666666662</v>
      </c>
      <c r="G116" s="27">
        <f>(1-Содержание!$D$12/100)*Таблица1[[#This Row],[RRP*, руб. с НДС]]</f>
        <v>24784.584666666662</v>
      </c>
      <c r="H116" s="181" t="s">
        <v>1706</v>
      </c>
    </row>
    <row r="117" spans="2:8" ht="87" x14ac:dyDescent="0.35">
      <c r="B117" s="80" t="s">
        <v>890</v>
      </c>
      <c r="C117" s="80" t="s">
        <v>1545</v>
      </c>
      <c r="D117" s="109" t="s">
        <v>730</v>
      </c>
      <c r="E117" s="80" t="s">
        <v>440</v>
      </c>
      <c r="F117" s="110">
        <v>28657.352666666662</v>
      </c>
      <c r="G117" s="27">
        <f>(1-Содержание!$D$12/100)*Таблица1[[#This Row],[RRP*, руб. с НДС]]</f>
        <v>28657.352666666662</v>
      </c>
      <c r="H117" s="181" t="s">
        <v>1707</v>
      </c>
    </row>
    <row r="118" spans="2:8" ht="87" x14ac:dyDescent="0.35">
      <c r="B118" s="80" t="s">
        <v>890</v>
      </c>
      <c r="C118" s="80" t="s">
        <v>1546</v>
      </c>
      <c r="D118" s="109" t="s">
        <v>679</v>
      </c>
      <c r="E118" s="80" t="s">
        <v>440</v>
      </c>
      <c r="F118" s="110">
        <v>28105.424666666666</v>
      </c>
      <c r="G118" s="27">
        <f>(1-Содержание!$D$12/100)*Таблица1[[#This Row],[RRP*, руб. с НДС]]</f>
        <v>28105.424666666666</v>
      </c>
      <c r="H118" s="181" t="s">
        <v>1707</v>
      </c>
    </row>
    <row r="119" spans="2:8" ht="87" x14ac:dyDescent="0.35">
      <c r="B119" s="80" t="s">
        <v>890</v>
      </c>
      <c r="C119" s="80" t="s">
        <v>1547</v>
      </c>
      <c r="D119" s="109" t="s">
        <v>731</v>
      </c>
      <c r="E119" s="80" t="s">
        <v>441</v>
      </c>
      <c r="F119" s="110">
        <v>30410.614666666665</v>
      </c>
      <c r="G119" s="27">
        <f>(1-Содержание!$D$12/100)*Таблица1[[#This Row],[RRP*, руб. с НДС]]</f>
        <v>30410.614666666665</v>
      </c>
      <c r="H119" s="181" t="s">
        <v>1708</v>
      </c>
    </row>
    <row r="120" spans="2:8" ht="87" x14ac:dyDescent="0.35">
      <c r="B120" s="80" t="s">
        <v>890</v>
      </c>
      <c r="C120" s="80" t="s">
        <v>1548</v>
      </c>
      <c r="D120" s="109" t="s">
        <v>680</v>
      </c>
      <c r="E120" s="80" t="s">
        <v>441</v>
      </c>
      <c r="F120" s="110">
        <v>29858.686666666668</v>
      </c>
      <c r="G120" s="27">
        <f>(1-Содержание!$D$12/100)*Таблица1[[#This Row],[RRP*, руб. с НДС]]</f>
        <v>29858.686666666668</v>
      </c>
      <c r="H120" s="181" t="s">
        <v>1708</v>
      </c>
    </row>
    <row r="121" spans="2:8" ht="87" x14ac:dyDescent="0.35">
      <c r="B121" s="80" t="s">
        <v>890</v>
      </c>
      <c r="C121" s="80" t="s">
        <v>1549</v>
      </c>
      <c r="D121" s="109" t="s">
        <v>732</v>
      </c>
      <c r="E121" s="80" t="s">
        <v>442</v>
      </c>
      <c r="F121" s="110">
        <v>32775.503333333334</v>
      </c>
      <c r="G121" s="27">
        <f>(1-Содержание!$D$12/100)*Таблица1[[#This Row],[RRP*, руб. с НДС]]</f>
        <v>32775.503333333334</v>
      </c>
      <c r="H121" s="181" t="s">
        <v>1709</v>
      </c>
    </row>
    <row r="122" spans="2:8" ht="87" x14ac:dyDescent="0.35">
      <c r="B122" s="80" t="s">
        <v>890</v>
      </c>
      <c r="C122" s="80" t="s">
        <v>1550</v>
      </c>
      <c r="D122" s="109" t="s">
        <v>681</v>
      </c>
      <c r="E122" s="80" t="s">
        <v>442</v>
      </c>
      <c r="F122" s="110">
        <v>32223.575333333334</v>
      </c>
      <c r="G122" s="27">
        <f>(1-Содержание!$D$12/100)*Таблица1[[#This Row],[RRP*, руб. с НДС]]</f>
        <v>32223.575333333334</v>
      </c>
      <c r="H122" s="181" t="s">
        <v>1709</v>
      </c>
    </row>
    <row r="123" spans="2:8" ht="87" x14ac:dyDescent="0.35">
      <c r="B123" s="80" t="s">
        <v>890</v>
      </c>
      <c r="C123" s="80" t="s">
        <v>1551</v>
      </c>
      <c r="D123" s="109" t="s">
        <v>733</v>
      </c>
      <c r="E123" s="80" t="s">
        <v>444</v>
      </c>
      <c r="F123" s="110">
        <v>29184.596000000001</v>
      </c>
      <c r="G123" s="27">
        <f>(1-Содержание!$D$12/100)*Таблица1[[#This Row],[RRP*, руб. с НДС]]</f>
        <v>29184.596000000001</v>
      </c>
      <c r="H123" s="181" t="s">
        <v>1710</v>
      </c>
    </row>
    <row r="124" spans="2:8" ht="87" x14ac:dyDescent="0.35">
      <c r="B124" s="80" t="s">
        <v>890</v>
      </c>
      <c r="C124" s="80" t="s">
        <v>1552</v>
      </c>
      <c r="D124" s="109" t="s">
        <v>682</v>
      </c>
      <c r="E124" s="80" t="s">
        <v>444</v>
      </c>
      <c r="F124" s="110">
        <v>28632.668000000001</v>
      </c>
      <c r="G124" s="27">
        <f>(1-Содержание!$D$12/100)*Таблица1[[#This Row],[RRP*, руб. с НДС]]</f>
        <v>28632.668000000001</v>
      </c>
      <c r="H124" s="181" t="s">
        <v>1710</v>
      </c>
    </row>
    <row r="125" spans="2:8" ht="87" x14ac:dyDescent="0.35">
      <c r="B125" s="80" t="s">
        <v>890</v>
      </c>
      <c r="C125" s="80" t="s">
        <v>1553</v>
      </c>
      <c r="D125" s="109" t="s">
        <v>734</v>
      </c>
      <c r="E125" s="80" t="s">
        <v>445</v>
      </c>
      <c r="F125" s="110">
        <v>32178.191333333332</v>
      </c>
      <c r="G125" s="27">
        <f>(1-Содержание!$D$12/100)*Таблица1[[#This Row],[RRP*, руб. с НДС]]</f>
        <v>32178.191333333332</v>
      </c>
      <c r="H125" s="181" t="s">
        <v>1711</v>
      </c>
    </row>
    <row r="126" spans="2:8" ht="87" x14ac:dyDescent="0.35">
      <c r="B126" s="80" t="s">
        <v>890</v>
      </c>
      <c r="C126" s="80" t="s">
        <v>1554</v>
      </c>
      <c r="D126" s="109" t="s">
        <v>683</v>
      </c>
      <c r="E126" s="80" t="s">
        <v>445</v>
      </c>
      <c r="F126" s="110">
        <v>31626.263333333332</v>
      </c>
      <c r="G126" s="27">
        <f>(1-Содержание!$D$12/100)*Таблица1[[#This Row],[RRP*, руб. с НДС]]</f>
        <v>31626.263333333332</v>
      </c>
      <c r="H126" s="181" t="s">
        <v>1711</v>
      </c>
    </row>
    <row r="127" spans="2:8" ht="87" x14ac:dyDescent="0.35">
      <c r="B127" s="80" t="s">
        <v>890</v>
      </c>
      <c r="C127" s="80" t="s">
        <v>1555</v>
      </c>
      <c r="D127" s="109" t="s">
        <v>735</v>
      </c>
      <c r="E127" s="80" t="s">
        <v>446</v>
      </c>
      <c r="F127" s="110">
        <v>34257.599999999999</v>
      </c>
      <c r="G127" s="27">
        <f>(1-Содержание!$D$12/100)*Таблица1[[#This Row],[RRP*, руб. с НДС]]</f>
        <v>34257.599999999999</v>
      </c>
      <c r="H127" s="181" t="s">
        <v>1712</v>
      </c>
    </row>
    <row r="128" spans="2:8" ht="87" x14ac:dyDescent="0.35">
      <c r="B128" s="80" t="s">
        <v>890</v>
      </c>
      <c r="C128" s="80" t="s">
        <v>1556</v>
      </c>
      <c r="D128" s="109" t="s">
        <v>684</v>
      </c>
      <c r="E128" s="80" t="s">
        <v>446</v>
      </c>
      <c r="F128" s="110">
        <v>33705.671999999999</v>
      </c>
      <c r="G128" s="27">
        <f>(1-Содержание!$D$12/100)*Таблица1[[#This Row],[RRP*, руб. с НДС]]</f>
        <v>33705.671999999999</v>
      </c>
      <c r="H128" s="181" t="s">
        <v>1712</v>
      </c>
    </row>
    <row r="129" spans="2:8" ht="87" x14ac:dyDescent="0.35">
      <c r="B129" s="80" t="s">
        <v>890</v>
      </c>
      <c r="C129" s="80" t="s">
        <v>1557</v>
      </c>
      <c r="D129" s="109" t="s">
        <v>736</v>
      </c>
      <c r="E129" s="80" t="s">
        <v>448</v>
      </c>
      <c r="F129" s="110">
        <v>30671.735333333334</v>
      </c>
      <c r="G129" s="27">
        <f>(1-Содержание!$D$12/100)*Таблица1[[#This Row],[RRP*, руб. с НДС]]</f>
        <v>30671.735333333334</v>
      </c>
      <c r="H129" s="181" t="s">
        <v>1713</v>
      </c>
    </row>
    <row r="130" spans="2:8" ht="87" x14ac:dyDescent="0.35">
      <c r="B130" s="80" t="s">
        <v>890</v>
      </c>
      <c r="C130" s="80" t="s">
        <v>1558</v>
      </c>
      <c r="D130" s="109" t="s">
        <v>685</v>
      </c>
      <c r="E130" s="80" t="s">
        <v>448</v>
      </c>
      <c r="F130" s="110">
        <v>30119.807333333334</v>
      </c>
      <c r="G130" s="27">
        <f>(1-Содержание!$D$12/100)*Таблица1[[#This Row],[RRP*, руб. с НДС]]</f>
        <v>30119.807333333334</v>
      </c>
      <c r="H130" s="181" t="s">
        <v>1713</v>
      </c>
    </row>
    <row r="131" spans="2:8" ht="87" x14ac:dyDescent="0.35">
      <c r="B131" s="80" t="s">
        <v>890</v>
      </c>
      <c r="C131" s="80" t="s">
        <v>1559</v>
      </c>
      <c r="D131" s="109" t="s">
        <v>737</v>
      </c>
      <c r="E131" s="80" t="s">
        <v>449</v>
      </c>
      <c r="F131" s="110">
        <v>33255.898666666668</v>
      </c>
      <c r="G131" s="27">
        <f>(1-Содержание!$D$12/100)*Таблица1[[#This Row],[RRP*, руб. с НДС]]</f>
        <v>33255.898666666668</v>
      </c>
      <c r="H131" s="181" t="s">
        <v>1714</v>
      </c>
    </row>
    <row r="132" spans="2:8" ht="87" x14ac:dyDescent="0.35">
      <c r="B132" s="80" t="s">
        <v>890</v>
      </c>
      <c r="C132" s="80" t="s">
        <v>1560</v>
      </c>
      <c r="D132" s="109" t="s">
        <v>686</v>
      </c>
      <c r="E132" s="80" t="s">
        <v>449</v>
      </c>
      <c r="F132" s="110">
        <v>32703.970666666672</v>
      </c>
      <c r="G132" s="27">
        <f>(1-Содержание!$D$12/100)*Таблица1[[#This Row],[RRP*, руб. с НДС]]</f>
        <v>32703.970666666672</v>
      </c>
      <c r="H132" s="181" t="s">
        <v>1714</v>
      </c>
    </row>
    <row r="133" spans="2:8" ht="87" x14ac:dyDescent="0.35">
      <c r="B133" s="80" t="s">
        <v>890</v>
      </c>
      <c r="C133" s="80" t="s">
        <v>1561</v>
      </c>
      <c r="D133" s="109" t="s">
        <v>738</v>
      </c>
      <c r="E133" s="80" t="s">
        <v>450</v>
      </c>
      <c r="F133" s="110">
        <v>35868.731999999996</v>
      </c>
      <c r="G133" s="27">
        <f>(1-Содержание!$D$12/100)*Таблица1[[#This Row],[RRP*, руб. с НДС]]</f>
        <v>35868.731999999996</v>
      </c>
      <c r="H133" s="181" t="s">
        <v>1715</v>
      </c>
    </row>
    <row r="134" spans="2:8" ht="87" x14ac:dyDescent="0.35">
      <c r="B134" s="80" t="s">
        <v>890</v>
      </c>
      <c r="C134" s="80" t="s">
        <v>1562</v>
      </c>
      <c r="D134" s="109" t="s">
        <v>687</v>
      </c>
      <c r="E134" s="80" t="s">
        <v>450</v>
      </c>
      <c r="F134" s="110">
        <v>35316.804000000004</v>
      </c>
      <c r="G134" s="27">
        <f>(1-Содержание!$D$12/100)*Таблица1[[#This Row],[RRP*, руб. с НДС]]</f>
        <v>35316.804000000004</v>
      </c>
      <c r="H134" s="181" t="s">
        <v>1715</v>
      </c>
    </row>
    <row r="135" spans="2:8" ht="87" x14ac:dyDescent="0.35">
      <c r="B135" s="80" t="s">
        <v>890</v>
      </c>
      <c r="C135" s="80" t="s">
        <v>1563</v>
      </c>
      <c r="D135" s="109" t="s">
        <v>739</v>
      </c>
      <c r="E135" s="80" t="s">
        <v>452</v>
      </c>
      <c r="F135" s="110">
        <v>32679.245333333332</v>
      </c>
      <c r="G135" s="27">
        <f>(1-Содержание!$D$12/100)*Таблица1[[#This Row],[RRP*, руб. с НДС]]</f>
        <v>32679.245333333332</v>
      </c>
      <c r="H135" s="181" t="s">
        <v>1716</v>
      </c>
    </row>
    <row r="136" spans="2:8" ht="87" x14ac:dyDescent="0.35">
      <c r="B136" s="80" t="s">
        <v>890</v>
      </c>
      <c r="C136" s="80" t="s">
        <v>1564</v>
      </c>
      <c r="D136" s="109" t="s">
        <v>688</v>
      </c>
      <c r="E136" s="80" t="s">
        <v>452</v>
      </c>
      <c r="F136" s="110">
        <v>32127.317333333329</v>
      </c>
      <c r="G136" s="27">
        <f>(1-Содержание!$D$12/100)*Таблица1[[#This Row],[RRP*, руб. с НДС]]</f>
        <v>32127.317333333329</v>
      </c>
      <c r="H136" s="181" t="s">
        <v>1716</v>
      </c>
    </row>
    <row r="137" spans="2:8" ht="87" x14ac:dyDescent="0.35">
      <c r="B137" s="80" t="s">
        <v>890</v>
      </c>
      <c r="C137" s="80" t="s">
        <v>1565</v>
      </c>
      <c r="D137" s="109" t="s">
        <v>740</v>
      </c>
      <c r="E137" s="80" t="s">
        <v>453</v>
      </c>
      <c r="F137" s="110">
        <v>35297.772000000004</v>
      </c>
      <c r="G137" s="27">
        <f>(1-Содержание!$D$12/100)*Таблица1[[#This Row],[RRP*, руб. с НДС]]</f>
        <v>35297.772000000004</v>
      </c>
      <c r="H137" s="181" t="s">
        <v>1717</v>
      </c>
    </row>
    <row r="138" spans="2:8" ht="87" x14ac:dyDescent="0.35">
      <c r="B138" s="80" t="s">
        <v>890</v>
      </c>
      <c r="C138" s="80" t="s">
        <v>1566</v>
      </c>
      <c r="D138" s="109" t="s">
        <v>689</v>
      </c>
      <c r="E138" s="80" t="s">
        <v>453</v>
      </c>
      <c r="F138" s="110">
        <v>34745.844000000005</v>
      </c>
      <c r="G138" s="27">
        <f>(1-Содержание!$D$12/100)*Таблица1[[#This Row],[RRP*, руб. с НДС]]</f>
        <v>34745.844000000005</v>
      </c>
      <c r="H138" s="181" t="s">
        <v>1717</v>
      </c>
    </row>
    <row r="139" spans="2:8" ht="87" x14ac:dyDescent="0.35">
      <c r="B139" s="80" t="s">
        <v>890</v>
      </c>
      <c r="C139" s="80" t="s">
        <v>1567</v>
      </c>
      <c r="D139" s="109" t="s">
        <v>741</v>
      </c>
      <c r="E139" s="80" t="s">
        <v>454</v>
      </c>
      <c r="F139" s="110">
        <v>37183.769999999997</v>
      </c>
      <c r="G139" s="27">
        <f>(1-Содержание!$D$12/100)*Таблица1[[#This Row],[RRP*, руб. с НДС]]</f>
        <v>37183.769999999997</v>
      </c>
      <c r="H139" s="181" t="s">
        <v>1718</v>
      </c>
    </row>
    <row r="140" spans="2:8" ht="87" x14ac:dyDescent="0.35">
      <c r="B140" s="80" t="s">
        <v>890</v>
      </c>
      <c r="C140" s="80" t="s">
        <v>1568</v>
      </c>
      <c r="D140" s="109" t="s">
        <v>690</v>
      </c>
      <c r="E140" s="80" t="s">
        <v>454</v>
      </c>
      <c r="F140" s="110">
        <v>36631.841999999997</v>
      </c>
      <c r="G140" s="27">
        <f>(1-Содержание!$D$12/100)*Таблица1[[#This Row],[RRP*, руб. с НДС]]</f>
        <v>36631.841999999997</v>
      </c>
      <c r="H140" s="181" t="s">
        <v>1718</v>
      </c>
    </row>
    <row r="141" spans="2:8" ht="87" x14ac:dyDescent="0.35">
      <c r="B141" s="80" t="s">
        <v>890</v>
      </c>
      <c r="C141" s="80" t="s">
        <v>1569</v>
      </c>
      <c r="D141" s="109" t="s">
        <v>742</v>
      </c>
      <c r="E141" s="80" t="s">
        <v>456</v>
      </c>
      <c r="F141" s="110">
        <v>34066.060000000005</v>
      </c>
      <c r="G141" s="27">
        <f>(1-Содержание!$D$12/100)*Таблица1[[#This Row],[RRP*, руб. с НДС]]</f>
        <v>34066.060000000005</v>
      </c>
      <c r="H141" s="181" t="s">
        <v>1719</v>
      </c>
    </row>
    <row r="142" spans="2:8" ht="87" x14ac:dyDescent="0.35">
      <c r="B142" s="80" t="s">
        <v>890</v>
      </c>
      <c r="C142" s="80" t="s">
        <v>1570</v>
      </c>
      <c r="D142" s="109" t="s">
        <v>691</v>
      </c>
      <c r="E142" s="80" t="s">
        <v>456</v>
      </c>
      <c r="F142" s="110">
        <v>33514.131999999998</v>
      </c>
      <c r="G142" s="27">
        <f>(1-Содержание!$D$12/100)*Таблица1[[#This Row],[RRP*, руб. с НДС]]</f>
        <v>33514.131999999998</v>
      </c>
      <c r="H142" s="181" t="s">
        <v>1719</v>
      </c>
    </row>
    <row r="143" spans="2:8" ht="87" x14ac:dyDescent="0.35">
      <c r="B143" s="80" t="s">
        <v>890</v>
      </c>
      <c r="C143" s="80" t="s">
        <v>1571</v>
      </c>
      <c r="D143" s="109" t="s">
        <v>743</v>
      </c>
      <c r="E143" s="80" t="s">
        <v>457</v>
      </c>
      <c r="F143" s="110">
        <v>36826.065999999999</v>
      </c>
      <c r="G143" s="27">
        <f>(1-Содержание!$D$12/100)*Таблица1[[#This Row],[RRP*, руб. с НДС]]</f>
        <v>36826.065999999999</v>
      </c>
      <c r="H143" s="181" t="s">
        <v>1720</v>
      </c>
    </row>
    <row r="144" spans="2:8" ht="87" x14ac:dyDescent="0.35">
      <c r="B144" s="80" t="s">
        <v>890</v>
      </c>
      <c r="C144" s="80" t="s">
        <v>1572</v>
      </c>
      <c r="D144" s="109" t="s">
        <v>692</v>
      </c>
      <c r="E144" s="80" t="s">
        <v>457</v>
      </c>
      <c r="F144" s="110">
        <v>36274.137999999999</v>
      </c>
      <c r="G144" s="27">
        <f>(1-Содержание!$D$12/100)*Таблица1[[#This Row],[RRP*, руб. с НДС]]</f>
        <v>36274.137999999999</v>
      </c>
      <c r="H144" s="181" t="s">
        <v>1720</v>
      </c>
    </row>
    <row r="145" spans="2:8" ht="87" x14ac:dyDescent="0.35">
      <c r="B145" s="80" t="s">
        <v>890</v>
      </c>
      <c r="C145" s="80" t="s">
        <v>1573</v>
      </c>
      <c r="D145" s="109" t="s">
        <v>744</v>
      </c>
      <c r="E145" s="80" t="s">
        <v>458</v>
      </c>
      <c r="F145" s="110">
        <v>38833.413333333338</v>
      </c>
      <c r="G145" s="27">
        <f>(1-Содержание!$D$12/100)*Таблица1[[#This Row],[RRP*, руб. с НДС]]</f>
        <v>38833.413333333338</v>
      </c>
      <c r="H145" s="181" t="s">
        <v>1721</v>
      </c>
    </row>
    <row r="146" spans="2:8" ht="87" x14ac:dyDescent="0.35">
      <c r="B146" s="80" t="s">
        <v>890</v>
      </c>
      <c r="C146" s="80" t="s">
        <v>1574</v>
      </c>
      <c r="D146" s="109" t="s">
        <v>693</v>
      </c>
      <c r="E146" s="80" t="s">
        <v>458</v>
      </c>
      <c r="F146" s="110">
        <v>38281.48533333333</v>
      </c>
      <c r="G146" s="27">
        <f>(1-Содержание!$D$12/100)*Таблица1[[#This Row],[RRP*, руб. с НДС]]</f>
        <v>38281.48533333333</v>
      </c>
      <c r="H146" s="181" t="s">
        <v>1721</v>
      </c>
    </row>
    <row r="147" spans="2:8" ht="87" x14ac:dyDescent="0.35">
      <c r="B147" s="80" t="s">
        <v>890</v>
      </c>
      <c r="C147" s="80" t="s">
        <v>1575</v>
      </c>
      <c r="D147" s="109" t="s">
        <v>745</v>
      </c>
      <c r="E147" s="80" t="s">
        <v>460</v>
      </c>
      <c r="F147" s="110">
        <v>35420.137999999999</v>
      </c>
      <c r="G147" s="27">
        <f>(1-Содержание!$D$12/100)*Таблица1[[#This Row],[RRP*, руб. с НДС]]</f>
        <v>35420.137999999999</v>
      </c>
      <c r="H147" s="181" t="s">
        <v>1722</v>
      </c>
    </row>
    <row r="148" spans="2:8" ht="87" x14ac:dyDescent="0.35">
      <c r="B148" s="80" t="s">
        <v>890</v>
      </c>
      <c r="C148" s="80" t="s">
        <v>1576</v>
      </c>
      <c r="D148" s="109" t="s">
        <v>694</v>
      </c>
      <c r="E148" s="80" t="s">
        <v>460</v>
      </c>
      <c r="F148" s="110">
        <v>34868.210000000006</v>
      </c>
      <c r="G148" s="27">
        <f>(1-Содержание!$D$12/100)*Таблица1[[#This Row],[RRP*, руб. с НДС]]</f>
        <v>34868.210000000006</v>
      </c>
      <c r="H148" s="181" t="s">
        <v>1722</v>
      </c>
    </row>
    <row r="149" spans="2:8" ht="87" x14ac:dyDescent="0.35">
      <c r="B149" s="80" t="s">
        <v>890</v>
      </c>
      <c r="C149" s="80" t="s">
        <v>1577</v>
      </c>
      <c r="D149" s="109" t="s">
        <v>746</v>
      </c>
      <c r="E149" s="80" t="s">
        <v>461</v>
      </c>
      <c r="F149" s="110">
        <v>38255.296000000002</v>
      </c>
      <c r="G149" s="27">
        <f>(1-Содержание!$D$12/100)*Таблица1[[#This Row],[RRP*, руб. с НДС]]</f>
        <v>38255.296000000002</v>
      </c>
      <c r="H149" s="181" t="s">
        <v>1723</v>
      </c>
    </row>
    <row r="150" spans="2:8" ht="87" x14ac:dyDescent="0.35">
      <c r="B150" s="80" t="s">
        <v>890</v>
      </c>
      <c r="C150" s="80" t="s">
        <v>1578</v>
      </c>
      <c r="D150" s="109" t="s">
        <v>695</v>
      </c>
      <c r="E150" s="80" t="s">
        <v>461</v>
      </c>
      <c r="F150" s="110">
        <v>37703.367999999995</v>
      </c>
      <c r="G150" s="27">
        <f>(1-Содержание!$D$12/100)*Таблица1[[#This Row],[RRP*, руб. с НДС]]</f>
        <v>37703.367999999995</v>
      </c>
      <c r="H150" s="181" t="s">
        <v>1723</v>
      </c>
    </row>
    <row r="151" spans="2:8" ht="87" x14ac:dyDescent="0.35">
      <c r="B151" s="80" t="s">
        <v>890</v>
      </c>
      <c r="C151" s="80" t="s">
        <v>1579</v>
      </c>
      <c r="D151" s="109" t="s">
        <v>747</v>
      </c>
      <c r="E151" s="80" t="s">
        <v>462</v>
      </c>
      <c r="F151" s="110">
        <v>41120.872666666663</v>
      </c>
      <c r="G151" s="27">
        <f>(1-Содержание!$D$12/100)*Таблица1[[#This Row],[RRP*, руб. с НДС]]</f>
        <v>41120.872666666663</v>
      </c>
      <c r="H151" s="181" t="s">
        <v>1724</v>
      </c>
    </row>
    <row r="152" spans="2:8" ht="87" x14ac:dyDescent="0.35">
      <c r="B152" s="80" t="s">
        <v>890</v>
      </c>
      <c r="C152" s="80" t="s">
        <v>1580</v>
      </c>
      <c r="D152" s="109" t="s">
        <v>696</v>
      </c>
      <c r="E152" s="80" t="s">
        <v>462</v>
      </c>
      <c r="F152" s="110">
        <v>40568.94466666667</v>
      </c>
      <c r="G152" s="27">
        <f>(1-Содержание!$D$12/100)*Таблица1[[#This Row],[RRP*, руб. с НДС]]</f>
        <v>40568.94466666667</v>
      </c>
      <c r="H152" s="181" t="s">
        <v>1724</v>
      </c>
    </row>
    <row r="153" spans="2:8" ht="87" x14ac:dyDescent="0.35">
      <c r="B153" s="80" t="s">
        <v>890</v>
      </c>
      <c r="C153" s="80" t="s">
        <v>1581</v>
      </c>
      <c r="D153" s="109" t="s">
        <v>748</v>
      </c>
      <c r="E153" s="80" t="s">
        <v>464</v>
      </c>
      <c r="F153" s="110">
        <v>36839.933333333327</v>
      </c>
      <c r="G153" s="27">
        <f>(1-Содержание!$D$12/100)*Таблица1[[#This Row],[RRP*, руб. с НДС]]</f>
        <v>36839.933333333327</v>
      </c>
      <c r="H153" s="181" t="s">
        <v>1725</v>
      </c>
    </row>
    <row r="154" spans="2:8" ht="87" x14ac:dyDescent="0.35">
      <c r="B154" s="80" t="s">
        <v>890</v>
      </c>
      <c r="C154" s="80" t="s">
        <v>1582</v>
      </c>
      <c r="D154" s="109" t="s">
        <v>697</v>
      </c>
      <c r="E154" s="80" t="s">
        <v>464</v>
      </c>
      <c r="F154" s="110">
        <v>36288.005333333334</v>
      </c>
      <c r="G154" s="27">
        <f>(1-Содержание!$D$12/100)*Таблица1[[#This Row],[RRP*, руб. с НДС]]</f>
        <v>36288.005333333334</v>
      </c>
      <c r="H154" s="181" t="s">
        <v>1725</v>
      </c>
    </row>
    <row r="155" spans="2:8" ht="87" x14ac:dyDescent="0.35">
      <c r="B155" s="80" t="s">
        <v>890</v>
      </c>
      <c r="C155" s="80" t="s">
        <v>1583</v>
      </c>
      <c r="D155" s="109" t="s">
        <v>749</v>
      </c>
      <c r="E155" s="80" t="s">
        <v>465</v>
      </c>
      <c r="F155" s="110">
        <v>41177.155333333336</v>
      </c>
      <c r="G155" s="27">
        <f>(1-Содержание!$D$12/100)*Таблица1[[#This Row],[RRP*, руб. с НДС]]</f>
        <v>41177.155333333336</v>
      </c>
      <c r="H155" s="181" t="s">
        <v>1726</v>
      </c>
    </row>
    <row r="156" spans="2:8" ht="87" x14ac:dyDescent="0.35">
      <c r="B156" s="80" t="s">
        <v>890</v>
      </c>
      <c r="C156" s="80" t="s">
        <v>1584</v>
      </c>
      <c r="D156" s="109" t="s">
        <v>698</v>
      </c>
      <c r="E156" s="80" t="s">
        <v>465</v>
      </c>
      <c r="F156" s="110">
        <v>40625.227333333336</v>
      </c>
      <c r="G156" s="27">
        <f>(1-Содержание!$D$12/100)*Таблица1[[#This Row],[RRP*, руб. с НДС]]</f>
        <v>40625.227333333336</v>
      </c>
      <c r="H156" s="181" t="s">
        <v>1726</v>
      </c>
    </row>
    <row r="157" spans="2:8" ht="87" x14ac:dyDescent="0.35">
      <c r="B157" s="80" t="s">
        <v>890</v>
      </c>
      <c r="C157" s="80" t="s">
        <v>1585</v>
      </c>
      <c r="D157" s="109" t="s">
        <v>750</v>
      </c>
      <c r="E157" s="80" t="s">
        <v>466</v>
      </c>
      <c r="F157" s="110">
        <v>45518.444000000003</v>
      </c>
      <c r="G157" s="27">
        <f>(1-Содержание!$D$12/100)*Таблица1[[#This Row],[RRP*, руб. с НДС]]</f>
        <v>45518.444000000003</v>
      </c>
      <c r="H157" s="181" t="s">
        <v>1727</v>
      </c>
    </row>
    <row r="158" spans="2:8" ht="87" x14ac:dyDescent="0.35">
      <c r="B158" s="80" t="s">
        <v>890</v>
      </c>
      <c r="C158" s="80" t="s">
        <v>1586</v>
      </c>
      <c r="D158" s="109" t="s">
        <v>699</v>
      </c>
      <c r="E158" s="80" t="s">
        <v>466</v>
      </c>
      <c r="F158" s="110">
        <v>44966.516000000003</v>
      </c>
      <c r="G158" s="27">
        <f>(1-Содержание!$D$12/100)*Таблица1[[#This Row],[RRP*, руб. с НДС]]</f>
        <v>44966.516000000003</v>
      </c>
      <c r="H158" s="181" t="s">
        <v>1727</v>
      </c>
    </row>
    <row r="159" spans="2:8" ht="87" x14ac:dyDescent="0.35">
      <c r="B159" s="80" t="s">
        <v>890</v>
      </c>
      <c r="C159" s="80" t="s">
        <v>1587</v>
      </c>
      <c r="D159" s="109" t="s">
        <v>751</v>
      </c>
      <c r="E159" s="80" t="s">
        <v>468</v>
      </c>
      <c r="F159" s="110">
        <v>38259.72866666667</v>
      </c>
      <c r="G159" s="27">
        <f>(1-Содержание!$D$12/100)*Таблица1[[#This Row],[RRP*, руб. с НДС]]</f>
        <v>38259.72866666667</v>
      </c>
      <c r="H159" s="181" t="s">
        <v>1728</v>
      </c>
    </row>
    <row r="160" spans="2:8" ht="87" x14ac:dyDescent="0.35">
      <c r="B160" s="80" t="s">
        <v>890</v>
      </c>
      <c r="C160" s="80" t="s">
        <v>1588</v>
      </c>
      <c r="D160" s="109" t="s">
        <v>700</v>
      </c>
      <c r="E160" s="80" t="s">
        <v>468</v>
      </c>
      <c r="F160" s="110">
        <v>37707.800666666662</v>
      </c>
      <c r="G160" s="27">
        <f>(1-Содержание!$D$12/100)*Таблица1[[#This Row],[RRP*, руб. с НДС]]</f>
        <v>37707.800666666662</v>
      </c>
      <c r="H160" s="181" t="s">
        <v>1728</v>
      </c>
    </row>
    <row r="161" spans="2:8" ht="87" x14ac:dyDescent="0.35">
      <c r="B161" s="80" t="s">
        <v>890</v>
      </c>
      <c r="C161" s="80" t="s">
        <v>1589</v>
      </c>
      <c r="D161" s="109" t="s">
        <v>752</v>
      </c>
      <c r="E161" s="80" t="s">
        <v>469</v>
      </c>
      <c r="F161" s="110">
        <v>42832.654666666669</v>
      </c>
      <c r="G161" s="27">
        <f>(1-Содержание!$D$12/100)*Таблица1[[#This Row],[RRP*, руб. с НДС]]</f>
        <v>42832.654666666669</v>
      </c>
      <c r="H161" s="181" t="s">
        <v>1729</v>
      </c>
    </row>
    <row r="162" spans="2:8" ht="87" x14ac:dyDescent="0.35">
      <c r="B162" s="80" t="s">
        <v>890</v>
      </c>
      <c r="C162" s="80" t="s">
        <v>1590</v>
      </c>
      <c r="D162" s="109" t="s">
        <v>701</v>
      </c>
      <c r="E162" s="80" t="s">
        <v>469</v>
      </c>
      <c r="F162" s="110">
        <v>42280.726666666669</v>
      </c>
      <c r="G162" s="27">
        <f>(1-Содержание!$D$12/100)*Таблица1[[#This Row],[RRP*, руб. с НДС]]</f>
        <v>42280.726666666669</v>
      </c>
      <c r="H162" s="181" t="s">
        <v>1729</v>
      </c>
    </row>
    <row r="163" spans="2:8" ht="87" x14ac:dyDescent="0.35">
      <c r="B163" s="80" t="s">
        <v>890</v>
      </c>
      <c r="C163" s="80" t="s">
        <v>1591</v>
      </c>
      <c r="D163" s="109" t="s">
        <v>753</v>
      </c>
      <c r="E163" s="80" t="s">
        <v>470</v>
      </c>
      <c r="F163" s="110">
        <v>47409.688000000002</v>
      </c>
      <c r="G163" s="27">
        <f>(1-Содержание!$D$12/100)*Таблица1[[#This Row],[RRP*, руб. с НДС]]</f>
        <v>47409.688000000002</v>
      </c>
      <c r="H163" s="181" t="s">
        <v>1730</v>
      </c>
    </row>
    <row r="164" spans="2:8" ht="87" x14ac:dyDescent="0.35">
      <c r="B164" s="80" t="s">
        <v>890</v>
      </c>
      <c r="C164" s="80" t="s">
        <v>1592</v>
      </c>
      <c r="D164" s="109" t="s">
        <v>702</v>
      </c>
      <c r="E164" s="80" t="s">
        <v>470</v>
      </c>
      <c r="F164" s="110">
        <v>46857.760000000002</v>
      </c>
      <c r="G164" s="27">
        <f>(1-Содержание!$D$12/100)*Таблица1[[#This Row],[RRP*, руб. с НДС]]</f>
        <v>46857.760000000002</v>
      </c>
      <c r="H164" s="181" t="s">
        <v>1730</v>
      </c>
    </row>
    <row r="165" spans="2:8" ht="87" x14ac:dyDescent="0.35">
      <c r="B165" s="80" t="s">
        <v>890</v>
      </c>
      <c r="C165" s="80" t="s">
        <v>1593</v>
      </c>
      <c r="D165" s="109" t="s">
        <v>754</v>
      </c>
      <c r="E165" s="80" t="s">
        <v>472</v>
      </c>
      <c r="F165" s="110">
        <v>39679.523999999998</v>
      </c>
      <c r="G165" s="27">
        <f>(1-Содержание!$D$12/100)*Таблица1[[#This Row],[RRP*, руб. с НДС]]</f>
        <v>39679.523999999998</v>
      </c>
      <c r="H165" s="181" t="s">
        <v>1731</v>
      </c>
    </row>
    <row r="166" spans="2:8" ht="87" x14ac:dyDescent="0.35">
      <c r="B166" s="80" t="s">
        <v>890</v>
      </c>
      <c r="C166" s="80" t="s">
        <v>1594</v>
      </c>
      <c r="D166" s="109" t="s">
        <v>703</v>
      </c>
      <c r="E166" s="80" t="s">
        <v>472</v>
      </c>
      <c r="F166" s="110">
        <v>39127.596000000005</v>
      </c>
      <c r="G166" s="27">
        <f>(1-Содержание!$D$12/100)*Таблица1[[#This Row],[RRP*, руб. с НДС]]</f>
        <v>39127.596000000005</v>
      </c>
      <c r="H166" s="181" t="s">
        <v>1731</v>
      </c>
    </row>
    <row r="167" spans="2:8" ht="87" x14ac:dyDescent="0.35">
      <c r="B167" s="80" t="s">
        <v>890</v>
      </c>
      <c r="C167" s="80" t="s">
        <v>1595</v>
      </c>
      <c r="D167" s="109" t="s">
        <v>755</v>
      </c>
      <c r="E167" s="80" t="s">
        <v>473</v>
      </c>
      <c r="F167" s="110">
        <v>44488.19466666667</v>
      </c>
      <c r="G167" s="27">
        <f>(1-Содержание!$D$12/100)*Таблица1[[#This Row],[RRP*, руб. с НДС]]</f>
        <v>44488.19466666667</v>
      </c>
      <c r="H167" s="181" t="s">
        <v>1732</v>
      </c>
    </row>
    <row r="168" spans="2:8" ht="87" x14ac:dyDescent="0.35">
      <c r="B168" s="80" t="s">
        <v>890</v>
      </c>
      <c r="C168" s="80" t="s">
        <v>1596</v>
      </c>
      <c r="D168" s="109" t="s">
        <v>704</v>
      </c>
      <c r="E168" s="80" t="s">
        <v>473</v>
      </c>
      <c r="F168" s="110">
        <v>43936.266666666663</v>
      </c>
      <c r="G168" s="27">
        <f>(1-Содержание!$D$12/100)*Таблица1[[#This Row],[RRP*, руб. с НДС]]</f>
        <v>43936.266666666663</v>
      </c>
      <c r="H168" s="181" t="s">
        <v>1732</v>
      </c>
    </row>
    <row r="169" spans="2:8" ht="87" x14ac:dyDescent="0.35">
      <c r="B169" s="80" t="s">
        <v>890</v>
      </c>
      <c r="C169" s="80" t="s">
        <v>1597</v>
      </c>
      <c r="D169" s="109" t="s">
        <v>756</v>
      </c>
      <c r="E169" s="80" t="s">
        <v>474</v>
      </c>
      <c r="F169" s="110">
        <v>49300.72866666667</v>
      </c>
      <c r="G169" s="27">
        <f>(1-Содержание!$D$12/100)*Таблица1[[#This Row],[RRP*, руб. с НДС]]</f>
        <v>49300.72866666667</v>
      </c>
      <c r="H169" s="181" t="s">
        <v>1733</v>
      </c>
    </row>
    <row r="170" spans="2:8" ht="87" x14ac:dyDescent="0.35">
      <c r="B170" s="80" t="s">
        <v>890</v>
      </c>
      <c r="C170" s="80" t="s">
        <v>1598</v>
      </c>
      <c r="D170" s="109" t="s">
        <v>705</v>
      </c>
      <c r="E170" s="80" t="s">
        <v>474</v>
      </c>
      <c r="F170" s="110">
        <v>48748.800666666662</v>
      </c>
      <c r="G170" s="27">
        <f>(1-Содержание!$D$12/100)*Таблица1[[#This Row],[RRP*, руб. с НДС]]</f>
        <v>48748.800666666662</v>
      </c>
      <c r="H170" s="181" t="s">
        <v>1733</v>
      </c>
    </row>
    <row r="171" spans="2:8" ht="87" x14ac:dyDescent="0.35">
      <c r="B171" s="80" t="s">
        <v>890</v>
      </c>
      <c r="C171" s="80" t="s">
        <v>1599</v>
      </c>
      <c r="D171" s="109" t="s">
        <v>757</v>
      </c>
      <c r="E171" s="80" t="s">
        <v>476</v>
      </c>
      <c r="F171" s="110">
        <v>41099.360000000001</v>
      </c>
      <c r="G171" s="27">
        <f>(1-Содержание!$D$12/100)*Таблица1[[#This Row],[RRP*, руб. с НДС]]</f>
        <v>41099.360000000001</v>
      </c>
      <c r="H171" s="181" t="s">
        <v>1734</v>
      </c>
    </row>
    <row r="172" spans="2:8" ht="87" x14ac:dyDescent="0.35">
      <c r="B172" s="80" t="s">
        <v>890</v>
      </c>
      <c r="C172" s="80" t="s">
        <v>1600</v>
      </c>
      <c r="D172" s="109" t="s">
        <v>706</v>
      </c>
      <c r="E172" s="80" t="s">
        <v>476</v>
      </c>
      <c r="F172" s="110">
        <v>40547.432000000001</v>
      </c>
      <c r="G172" s="27">
        <f>(1-Содержание!$D$12/100)*Таблица1[[#This Row],[RRP*, руб. с НДС]]</f>
        <v>40547.432000000001</v>
      </c>
      <c r="H172" s="181" t="s">
        <v>1734</v>
      </c>
    </row>
    <row r="173" spans="2:8" ht="87" x14ac:dyDescent="0.35">
      <c r="B173" s="80" t="s">
        <v>890</v>
      </c>
      <c r="C173" s="80" t="s">
        <v>1601</v>
      </c>
      <c r="D173" s="109" t="s">
        <v>758</v>
      </c>
      <c r="E173" s="80" t="s">
        <v>477</v>
      </c>
      <c r="F173" s="110">
        <v>46143.694000000003</v>
      </c>
      <c r="G173" s="27">
        <f>(1-Содержание!$D$12/100)*Таблица1[[#This Row],[RRP*, руб. с НДС]]</f>
        <v>46143.694000000003</v>
      </c>
      <c r="H173" s="181" t="s">
        <v>1735</v>
      </c>
    </row>
    <row r="174" spans="2:8" ht="87" x14ac:dyDescent="0.35">
      <c r="B174" s="80" t="s">
        <v>890</v>
      </c>
      <c r="C174" s="80" t="s">
        <v>1602</v>
      </c>
      <c r="D174" s="109" t="s">
        <v>707</v>
      </c>
      <c r="E174" s="80" t="s">
        <v>477</v>
      </c>
      <c r="F174" s="110">
        <v>45591.766000000003</v>
      </c>
      <c r="G174" s="27">
        <f>(1-Содержание!$D$12/100)*Таблица1[[#This Row],[RRP*, руб. с НДС]]</f>
        <v>45591.766000000003</v>
      </c>
      <c r="H174" s="181" t="s">
        <v>1735</v>
      </c>
    </row>
    <row r="175" spans="2:8" ht="87" x14ac:dyDescent="0.35">
      <c r="B175" s="80" t="s">
        <v>890</v>
      </c>
      <c r="C175" s="80" t="s">
        <v>1603</v>
      </c>
      <c r="D175" s="109" t="s">
        <v>759</v>
      </c>
      <c r="E175" s="80" t="s">
        <v>478</v>
      </c>
      <c r="F175" s="110">
        <v>51191.932000000001</v>
      </c>
      <c r="G175" s="27">
        <f>(1-Содержание!$D$12/100)*Таблица1[[#This Row],[RRP*, руб. с НДС]]</f>
        <v>51191.932000000001</v>
      </c>
      <c r="H175" s="181" t="s">
        <v>1736</v>
      </c>
    </row>
    <row r="176" spans="2:8" ht="87" x14ac:dyDescent="0.35">
      <c r="B176" s="80" t="s">
        <v>890</v>
      </c>
      <c r="C176" s="80" t="s">
        <v>1604</v>
      </c>
      <c r="D176" s="109" t="s">
        <v>708</v>
      </c>
      <c r="E176" s="80" t="s">
        <v>478</v>
      </c>
      <c r="F176" s="110">
        <v>50640.003999999994</v>
      </c>
      <c r="G176" s="27">
        <f>(1-Содержание!$D$12/100)*Таблица1[[#This Row],[RRP*, руб. с НДС]]</f>
        <v>50640.003999999994</v>
      </c>
      <c r="H176" s="181" t="s">
        <v>1736</v>
      </c>
    </row>
    <row r="177" spans="2:8" ht="87" x14ac:dyDescent="0.35">
      <c r="B177" s="80" t="s">
        <v>890</v>
      </c>
      <c r="C177" s="80" t="s">
        <v>1605</v>
      </c>
      <c r="D177" s="109" t="s">
        <v>760</v>
      </c>
      <c r="E177" s="80" t="s">
        <v>480</v>
      </c>
      <c r="F177" s="110">
        <v>42519.155333333336</v>
      </c>
      <c r="G177" s="27">
        <f>(1-Содержание!$D$12/100)*Таблица1[[#This Row],[RRP*, руб. с НДС]]</f>
        <v>42519.155333333336</v>
      </c>
      <c r="H177" s="181" t="s">
        <v>1737</v>
      </c>
    </row>
    <row r="178" spans="2:8" ht="87" x14ac:dyDescent="0.35">
      <c r="B178" s="80" t="s">
        <v>890</v>
      </c>
      <c r="C178" s="80" t="s">
        <v>1606</v>
      </c>
      <c r="D178" s="109" t="s">
        <v>709</v>
      </c>
      <c r="E178" s="80" t="s">
        <v>480</v>
      </c>
      <c r="F178" s="110">
        <v>41967.227333333336</v>
      </c>
      <c r="G178" s="27">
        <f>(1-Содержание!$D$12/100)*Таблица1[[#This Row],[RRP*, руб. с НДС]]</f>
        <v>41967.227333333336</v>
      </c>
      <c r="H178" s="181" t="s">
        <v>1737</v>
      </c>
    </row>
    <row r="179" spans="2:8" ht="87" x14ac:dyDescent="0.35">
      <c r="B179" s="80" t="s">
        <v>890</v>
      </c>
      <c r="C179" s="80" t="s">
        <v>1607</v>
      </c>
      <c r="D179" s="109" t="s">
        <v>761</v>
      </c>
      <c r="E179" s="80" t="s">
        <v>481</v>
      </c>
      <c r="F179" s="110">
        <v>47799.030666666666</v>
      </c>
      <c r="G179" s="27">
        <f>(1-Содержание!$D$12/100)*Таблица1[[#This Row],[RRP*, руб. с НДС]]</f>
        <v>47799.030666666666</v>
      </c>
      <c r="H179" s="181" t="s">
        <v>1738</v>
      </c>
    </row>
    <row r="180" spans="2:8" ht="87" x14ac:dyDescent="0.35">
      <c r="B180" s="80" t="s">
        <v>890</v>
      </c>
      <c r="C180" s="80" t="s">
        <v>1608</v>
      </c>
      <c r="D180" s="109" t="s">
        <v>710</v>
      </c>
      <c r="E180" s="80" t="s">
        <v>481</v>
      </c>
      <c r="F180" s="110">
        <v>47247.102666666666</v>
      </c>
      <c r="G180" s="27">
        <f>(1-Содержание!$D$12/100)*Таблица1[[#This Row],[RRP*, руб. с НДС]]</f>
        <v>47247.102666666666</v>
      </c>
      <c r="H180" s="181" t="s">
        <v>1738</v>
      </c>
    </row>
    <row r="181" spans="2:8" ht="87" x14ac:dyDescent="0.35">
      <c r="B181" s="80" t="s">
        <v>890</v>
      </c>
      <c r="C181" s="80" t="s">
        <v>1609</v>
      </c>
      <c r="D181" s="109" t="s">
        <v>762</v>
      </c>
      <c r="E181" s="80" t="s">
        <v>482</v>
      </c>
      <c r="F181" s="110">
        <v>53082.972666666661</v>
      </c>
      <c r="G181" s="27">
        <f>(1-Содержание!$D$12/100)*Таблица1[[#This Row],[RRP*, руб. с НДС]]</f>
        <v>53082.972666666661</v>
      </c>
      <c r="H181" s="181" t="s">
        <v>1739</v>
      </c>
    </row>
    <row r="182" spans="2:8" ht="87" x14ac:dyDescent="0.35">
      <c r="B182" s="80" t="s">
        <v>890</v>
      </c>
      <c r="C182" s="80" t="s">
        <v>1610</v>
      </c>
      <c r="D182" s="109" t="s">
        <v>711</v>
      </c>
      <c r="E182" s="80" t="s">
        <v>482</v>
      </c>
      <c r="F182" s="110">
        <v>52531.044666666668</v>
      </c>
      <c r="G182" s="27">
        <f>(1-Содержание!$D$12/100)*Таблица1[[#This Row],[RRP*, руб. с НДС]]</f>
        <v>52531.044666666668</v>
      </c>
      <c r="H182" s="181" t="s">
        <v>1739</v>
      </c>
    </row>
    <row r="183" spans="2:8" ht="87" x14ac:dyDescent="0.35">
      <c r="B183" s="80" t="s">
        <v>890</v>
      </c>
      <c r="C183" s="80" t="s">
        <v>1611</v>
      </c>
      <c r="D183" s="109" t="s">
        <v>763</v>
      </c>
      <c r="E183" s="80" t="s">
        <v>883</v>
      </c>
      <c r="F183" s="110">
        <v>19203.694666666666</v>
      </c>
      <c r="G183" s="27">
        <f>(1-Содержание!$D$12/100)*Таблица1[[#This Row],[RRP*, руб. с НДС]]</f>
        <v>19203.694666666666</v>
      </c>
      <c r="H183" s="181" t="s">
        <v>1740</v>
      </c>
    </row>
    <row r="184" spans="2:8" ht="87" x14ac:dyDescent="0.35">
      <c r="B184" s="80" t="s">
        <v>890</v>
      </c>
      <c r="C184" s="80" t="s">
        <v>1612</v>
      </c>
      <c r="D184" s="109" t="s">
        <v>712</v>
      </c>
      <c r="E184" s="80" t="s">
        <v>883</v>
      </c>
      <c r="F184" s="110">
        <v>18651.766666666666</v>
      </c>
      <c r="G184" s="27">
        <f>(1-Содержание!$D$12/100)*Таблица1[[#This Row],[RRP*, руб. с НДС]]</f>
        <v>18651.766666666666</v>
      </c>
      <c r="H184" s="181" t="s">
        <v>1740</v>
      </c>
    </row>
    <row r="185" spans="2:8" ht="87" x14ac:dyDescent="0.35">
      <c r="B185" s="80" t="s">
        <v>890</v>
      </c>
      <c r="C185" s="80" t="s">
        <v>1613</v>
      </c>
      <c r="D185" s="109" t="s">
        <v>764</v>
      </c>
      <c r="E185" s="80" t="s">
        <v>884</v>
      </c>
      <c r="F185" s="110">
        <v>20563.140666666666</v>
      </c>
      <c r="G185" s="27">
        <f>(1-Содержание!$D$12/100)*Таблица1[[#This Row],[RRP*, руб. с НДС]]</f>
        <v>20563.140666666666</v>
      </c>
      <c r="H185" s="181" t="s">
        <v>1741</v>
      </c>
    </row>
    <row r="186" spans="2:8" ht="87" x14ac:dyDescent="0.35">
      <c r="B186" s="80" t="s">
        <v>890</v>
      </c>
      <c r="C186" s="80" t="s">
        <v>1614</v>
      </c>
      <c r="D186" s="109" t="s">
        <v>713</v>
      </c>
      <c r="E186" s="80" t="s">
        <v>884</v>
      </c>
      <c r="F186" s="110">
        <v>20011.21266666667</v>
      </c>
      <c r="G186" s="27">
        <f>(1-Содержание!$D$12/100)*Таблица1[[#This Row],[RRP*, руб. с НДС]]</f>
        <v>20011.21266666667</v>
      </c>
      <c r="H186" s="181" t="s">
        <v>1741</v>
      </c>
    </row>
    <row r="187" spans="2:8" ht="87" x14ac:dyDescent="0.35">
      <c r="B187" s="80" t="s">
        <v>890</v>
      </c>
      <c r="C187" s="80" t="s">
        <v>1615</v>
      </c>
      <c r="D187" s="109" t="s">
        <v>765</v>
      </c>
      <c r="E187" s="80" t="s">
        <v>885</v>
      </c>
      <c r="F187" s="110">
        <v>21926.815999999999</v>
      </c>
      <c r="G187" s="27">
        <f>(1-Содержание!$D$12/100)*Таблица1[[#This Row],[RRP*, руб. с НДС]]</f>
        <v>21926.815999999999</v>
      </c>
      <c r="H187" s="181" t="s">
        <v>1742</v>
      </c>
    </row>
    <row r="188" spans="2:8" ht="87" x14ac:dyDescent="0.35">
      <c r="B188" s="80" t="s">
        <v>890</v>
      </c>
      <c r="C188" s="80" t="s">
        <v>1616</v>
      </c>
      <c r="D188" s="109" t="s">
        <v>714</v>
      </c>
      <c r="E188" s="80" t="s">
        <v>885</v>
      </c>
      <c r="F188" s="110">
        <v>21374.888000000003</v>
      </c>
      <c r="G188" s="27">
        <f>(1-Содержание!$D$12/100)*Таблица1[[#This Row],[RRP*, руб. с НДС]]</f>
        <v>21374.888000000003</v>
      </c>
      <c r="H188" s="181" t="s">
        <v>1742</v>
      </c>
    </row>
    <row r="189" spans="2:8" ht="87" x14ac:dyDescent="0.35">
      <c r="B189" s="80" t="s">
        <v>890</v>
      </c>
      <c r="C189" s="80" t="s">
        <v>1617</v>
      </c>
      <c r="D189" s="109" t="s">
        <v>766</v>
      </c>
      <c r="E189" s="80" t="s">
        <v>886</v>
      </c>
      <c r="F189" s="110">
        <v>20473.673999999999</v>
      </c>
      <c r="G189" s="27">
        <f>(1-Содержание!$D$12/100)*Таблица1[[#This Row],[RRP*, руб. с НДС]]</f>
        <v>20473.673999999999</v>
      </c>
      <c r="H189" s="181" t="s">
        <v>1743</v>
      </c>
    </row>
    <row r="190" spans="2:8" ht="87" x14ac:dyDescent="0.35">
      <c r="B190" s="80" t="s">
        <v>890</v>
      </c>
      <c r="C190" s="80" t="s">
        <v>1618</v>
      </c>
      <c r="D190" s="109" t="s">
        <v>715</v>
      </c>
      <c r="E190" s="80" t="s">
        <v>886</v>
      </c>
      <c r="F190" s="110">
        <v>19921.746000000003</v>
      </c>
      <c r="G190" s="27">
        <f>(1-Содержание!$D$12/100)*Таблица1[[#This Row],[RRP*, руб. с НДС]]</f>
        <v>19921.746000000003</v>
      </c>
      <c r="H190" s="181" t="s">
        <v>1743</v>
      </c>
    </row>
    <row r="191" spans="2:8" ht="87" x14ac:dyDescent="0.35">
      <c r="B191" s="80" t="s">
        <v>890</v>
      </c>
      <c r="C191" s="80" t="s">
        <v>1619</v>
      </c>
      <c r="D191" s="109" t="s">
        <v>767</v>
      </c>
      <c r="E191" s="80" t="s">
        <v>887</v>
      </c>
      <c r="F191" s="110">
        <v>22031.573333333334</v>
      </c>
      <c r="G191" s="27">
        <f>(1-Содержание!$D$12/100)*Таблица1[[#This Row],[RRP*, руб. с НДС]]</f>
        <v>22031.573333333334</v>
      </c>
      <c r="H191" s="181" t="s">
        <v>1744</v>
      </c>
    </row>
    <row r="192" spans="2:8" ht="87" x14ac:dyDescent="0.35">
      <c r="B192" s="80" t="s">
        <v>890</v>
      </c>
      <c r="C192" s="80" t="s">
        <v>1620</v>
      </c>
      <c r="D192" s="109" t="s">
        <v>716</v>
      </c>
      <c r="E192" s="80" t="s">
        <v>887</v>
      </c>
      <c r="F192" s="110">
        <v>21479.645333333334</v>
      </c>
      <c r="G192" s="27">
        <f>(1-Содержание!$D$12/100)*Таблица1[[#This Row],[RRP*, руб. с НДС]]</f>
        <v>21479.645333333334</v>
      </c>
      <c r="H192" s="181" t="s">
        <v>1744</v>
      </c>
    </row>
    <row r="193" spans="2:8" ht="87" x14ac:dyDescent="0.35">
      <c r="B193" s="80" t="s">
        <v>890</v>
      </c>
      <c r="C193" s="80" t="s">
        <v>1621</v>
      </c>
      <c r="D193" s="109" t="s">
        <v>768</v>
      </c>
      <c r="E193" s="80" t="s">
        <v>888</v>
      </c>
      <c r="F193" s="110">
        <v>23593.376666666671</v>
      </c>
      <c r="G193" s="27">
        <f>(1-Содержание!$D$12/100)*Таблица1[[#This Row],[RRP*, руб. с НДС]]</f>
        <v>23593.376666666671</v>
      </c>
      <c r="H193" s="181" t="s">
        <v>1745</v>
      </c>
    </row>
    <row r="194" spans="2:8" ht="87" x14ac:dyDescent="0.35">
      <c r="B194" s="80" t="s">
        <v>890</v>
      </c>
      <c r="C194" s="80" t="s">
        <v>1622</v>
      </c>
      <c r="D194" s="109" t="s">
        <v>717</v>
      </c>
      <c r="E194" s="80" t="s">
        <v>888</v>
      </c>
      <c r="F194" s="110">
        <v>23041.448666666667</v>
      </c>
      <c r="G194" s="27">
        <f>(1-Содержание!$D$12/100)*Таблица1[[#This Row],[RRP*, руб. с НДС]]</f>
        <v>23041.448666666667</v>
      </c>
      <c r="H194" s="181" t="s">
        <v>1745</v>
      </c>
    </row>
    <row r="195" spans="2:8" ht="87" x14ac:dyDescent="0.35">
      <c r="B195" s="80" t="s">
        <v>890</v>
      </c>
      <c r="C195" s="80" t="s">
        <v>1623</v>
      </c>
      <c r="D195" s="109" t="s">
        <v>769</v>
      </c>
      <c r="E195" s="80" t="s">
        <v>484</v>
      </c>
      <c r="F195" s="110">
        <v>21743.815999999999</v>
      </c>
      <c r="G195" s="27">
        <f>(1-Содержание!$D$12/100)*Таблица1[[#This Row],[RRP*, руб. с НДС]]</f>
        <v>21743.815999999999</v>
      </c>
      <c r="H195" s="181" t="s">
        <v>1746</v>
      </c>
    </row>
    <row r="196" spans="2:8" ht="87" x14ac:dyDescent="0.35">
      <c r="B196" s="80" t="s">
        <v>890</v>
      </c>
      <c r="C196" s="80" t="s">
        <v>1624</v>
      </c>
      <c r="D196" s="109" t="s">
        <v>718</v>
      </c>
      <c r="E196" s="80" t="s">
        <v>484</v>
      </c>
      <c r="F196" s="110">
        <v>21191.888000000003</v>
      </c>
      <c r="G196" s="27">
        <f>(1-Содержание!$D$12/100)*Таблица1[[#This Row],[RRP*, руб. с НДС]]</f>
        <v>21191.888000000003</v>
      </c>
      <c r="H196" s="181" t="s">
        <v>1746</v>
      </c>
    </row>
    <row r="197" spans="2:8" ht="87" x14ac:dyDescent="0.35">
      <c r="B197" s="80" t="s">
        <v>890</v>
      </c>
      <c r="C197" s="80" t="s">
        <v>1625</v>
      </c>
      <c r="D197" s="109" t="s">
        <v>770</v>
      </c>
      <c r="E197" s="80" t="s">
        <v>485</v>
      </c>
      <c r="F197" s="110">
        <v>23499.843333333334</v>
      </c>
      <c r="G197" s="27">
        <f>(1-Содержание!$D$12/100)*Таблица1[[#This Row],[RRP*, руб. с НДС]]</f>
        <v>23499.843333333334</v>
      </c>
      <c r="H197" s="181" t="s">
        <v>1747</v>
      </c>
    </row>
    <row r="198" spans="2:8" ht="87" x14ac:dyDescent="0.35">
      <c r="B198" s="80" t="s">
        <v>890</v>
      </c>
      <c r="C198" s="80" t="s">
        <v>1626</v>
      </c>
      <c r="D198" s="109" t="s">
        <v>719</v>
      </c>
      <c r="E198" s="80" t="s">
        <v>485</v>
      </c>
      <c r="F198" s="110">
        <v>22947.915333333334</v>
      </c>
      <c r="G198" s="27">
        <f>(1-Содержание!$D$12/100)*Таблица1[[#This Row],[RRP*, руб. с НДС]]</f>
        <v>22947.915333333334</v>
      </c>
      <c r="H198" s="181" t="s">
        <v>1747</v>
      </c>
    </row>
    <row r="199" spans="2:8" ht="87" x14ac:dyDescent="0.35">
      <c r="B199" s="80" t="s">
        <v>890</v>
      </c>
      <c r="C199" s="80" t="s">
        <v>1627</v>
      </c>
      <c r="D199" s="109" t="s">
        <v>771</v>
      </c>
      <c r="E199" s="80" t="s">
        <v>486</v>
      </c>
      <c r="F199" s="110">
        <v>25260.100000000002</v>
      </c>
      <c r="G199" s="27">
        <f>(1-Содержание!$D$12/100)*Таблица1[[#This Row],[RRP*, руб. с НДС]]</f>
        <v>25260.100000000002</v>
      </c>
      <c r="H199" s="181" t="s">
        <v>1748</v>
      </c>
    </row>
    <row r="200" spans="2:8" ht="87" x14ac:dyDescent="0.35">
      <c r="B200" s="80" t="s">
        <v>890</v>
      </c>
      <c r="C200" s="80" t="s">
        <v>1628</v>
      </c>
      <c r="D200" s="109" t="s">
        <v>720</v>
      </c>
      <c r="E200" s="80" t="s">
        <v>486</v>
      </c>
      <c r="F200" s="110">
        <v>24708.172000000002</v>
      </c>
      <c r="G200" s="27">
        <f>(1-Содержание!$D$12/100)*Таблица1[[#This Row],[RRP*, руб. с НДС]]</f>
        <v>24708.172000000002</v>
      </c>
      <c r="H200" s="181" t="s">
        <v>1748</v>
      </c>
    </row>
    <row r="201" spans="2:8" ht="87" x14ac:dyDescent="0.35">
      <c r="B201" s="80" t="s">
        <v>890</v>
      </c>
      <c r="C201" s="80" t="s">
        <v>1629</v>
      </c>
      <c r="D201" s="109" t="s">
        <v>772</v>
      </c>
      <c r="E201" s="80" t="s">
        <v>488</v>
      </c>
      <c r="F201" s="110">
        <v>23013.958000000002</v>
      </c>
      <c r="G201" s="27">
        <f>(1-Содержание!$D$12/100)*Таблица1[[#This Row],[RRP*, руб. с НДС]]</f>
        <v>23013.958000000002</v>
      </c>
      <c r="H201" s="181" t="s">
        <v>1749</v>
      </c>
    </row>
    <row r="202" spans="2:8" ht="87" x14ac:dyDescent="0.35">
      <c r="B202" s="80" t="s">
        <v>890</v>
      </c>
      <c r="C202" s="80" t="s">
        <v>1630</v>
      </c>
      <c r="D202" s="109" t="s">
        <v>721</v>
      </c>
      <c r="E202" s="80" t="s">
        <v>488</v>
      </c>
      <c r="F202" s="110">
        <v>22462.03</v>
      </c>
      <c r="G202" s="27">
        <f>(1-Содержание!$D$12/100)*Таблица1[[#This Row],[RRP*, руб. с НДС]]</f>
        <v>22462.03</v>
      </c>
      <c r="H202" s="181" t="s">
        <v>1749</v>
      </c>
    </row>
    <row r="203" spans="2:8" ht="87" x14ac:dyDescent="0.35">
      <c r="B203" s="80" t="s">
        <v>890</v>
      </c>
      <c r="C203" s="80" t="s">
        <v>1631</v>
      </c>
      <c r="D203" s="109" t="s">
        <v>773</v>
      </c>
      <c r="E203" s="80" t="s">
        <v>489</v>
      </c>
      <c r="F203" s="110">
        <v>24968.276000000002</v>
      </c>
      <c r="G203" s="27">
        <f>(1-Содержание!$D$12/100)*Таблица1[[#This Row],[RRP*, руб. с НДС]]</f>
        <v>24968.276000000002</v>
      </c>
      <c r="H203" s="181" t="s">
        <v>1750</v>
      </c>
    </row>
    <row r="204" spans="2:8" ht="87" x14ac:dyDescent="0.35">
      <c r="B204" s="80" t="s">
        <v>890</v>
      </c>
      <c r="C204" s="80" t="s">
        <v>1632</v>
      </c>
      <c r="D204" s="109" t="s">
        <v>722</v>
      </c>
      <c r="E204" s="80" t="s">
        <v>489</v>
      </c>
      <c r="F204" s="110">
        <v>24416.348000000002</v>
      </c>
      <c r="G204" s="27">
        <f>(1-Содержание!$D$12/100)*Таблица1[[#This Row],[RRP*, руб. с НДС]]</f>
        <v>24416.348000000002</v>
      </c>
      <c r="H204" s="181" t="s">
        <v>1750</v>
      </c>
    </row>
    <row r="205" spans="2:8" ht="87" x14ac:dyDescent="0.35">
      <c r="B205" s="80" t="s">
        <v>890</v>
      </c>
      <c r="C205" s="80" t="s">
        <v>1633</v>
      </c>
      <c r="D205" s="109" t="s">
        <v>774</v>
      </c>
      <c r="E205" s="80" t="s">
        <v>490</v>
      </c>
      <c r="F205" s="110">
        <v>26926.701333333331</v>
      </c>
      <c r="G205" s="27">
        <f>(1-Содержание!$D$12/100)*Таблица1[[#This Row],[RRP*, руб. с НДС]]</f>
        <v>26926.701333333331</v>
      </c>
      <c r="H205" s="181" t="s">
        <v>1751</v>
      </c>
    </row>
    <row r="206" spans="2:8" ht="87" x14ac:dyDescent="0.35">
      <c r="B206" s="80" t="s">
        <v>890</v>
      </c>
      <c r="C206" s="80" t="s">
        <v>1634</v>
      </c>
      <c r="D206" s="109" t="s">
        <v>723</v>
      </c>
      <c r="E206" s="80" t="s">
        <v>490</v>
      </c>
      <c r="F206" s="110">
        <v>26374.773333333334</v>
      </c>
      <c r="G206" s="27">
        <f>(1-Содержание!$D$12/100)*Таблица1[[#This Row],[RRP*, руб. с НДС]]</f>
        <v>26374.773333333334</v>
      </c>
      <c r="H206" s="181" t="s">
        <v>1751</v>
      </c>
    </row>
    <row r="207" spans="2:8" ht="87" x14ac:dyDescent="0.35">
      <c r="B207" s="80" t="s">
        <v>890</v>
      </c>
      <c r="C207" s="80" t="s">
        <v>1635</v>
      </c>
      <c r="D207" s="109" t="s">
        <v>775</v>
      </c>
      <c r="E207" s="80" t="s">
        <v>492</v>
      </c>
      <c r="F207" s="110">
        <v>23319.974666666672</v>
      </c>
      <c r="G207" s="27">
        <f>(1-Содержание!$D$12/100)*Таблица1[[#This Row],[RRP*, руб. с НДС]]</f>
        <v>23319.974666666672</v>
      </c>
      <c r="H207" s="181" t="s">
        <v>1752</v>
      </c>
    </row>
    <row r="208" spans="2:8" ht="87" x14ac:dyDescent="0.35">
      <c r="B208" s="80" t="s">
        <v>890</v>
      </c>
      <c r="C208" s="80" t="s">
        <v>1636</v>
      </c>
      <c r="D208" s="109" t="s">
        <v>724</v>
      </c>
      <c r="E208" s="80" t="s">
        <v>492</v>
      </c>
      <c r="F208" s="110">
        <v>22768.046666666669</v>
      </c>
      <c r="G208" s="27">
        <f>(1-Содержание!$D$12/100)*Таблица1[[#This Row],[RRP*, руб. с НДС]]</f>
        <v>22768.046666666669</v>
      </c>
      <c r="H208" s="181" t="s">
        <v>1752</v>
      </c>
    </row>
    <row r="209" spans="2:8" ht="87" x14ac:dyDescent="0.35">
      <c r="B209" s="80" t="s">
        <v>890</v>
      </c>
      <c r="C209" s="80" t="s">
        <v>1637</v>
      </c>
      <c r="D209" s="109" t="s">
        <v>776</v>
      </c>
      <c r="E209" s="80" t="s">
        <v>493</v>
      </c>
      <c r="F209" s="110">
        <v>26265.78666666666</v>
      </c>
      <c r="G209" s="27">
        <f>(1-Содержание!$D$12/100)*Таблица1[[#This Row],[RRP*, руб. с НДС]]</f>
        <v>26265.78666666666</v>
      </c>
      <c r="H209" s="181" t="s">
        <v>1753</v>
      </c>
    </row>
    <row r="210" spans="2:8" ht="87" x14ac:dyDescent="0.35">
      <c r="B210" s="80" t="s">
        <v>890</v>
      </c>
      <c r="C210" s="80" t="s">
        <v>1638</v>
      </c>
      <c r="D210" s="109" t="s">
        <v>725</v>
      </c>
      <c r="E210" s="80" t="s">
        <v>493</v>
      </c>
      <c r="F210" s="110">
        <v>25713.858666666667</v>
      </c>
      <c r="G210" s="27">
        <f>(1-Содержание!$D$12/100)*Таблица1[[#This Row],[RRP*, руб. с НДС]]</f>
        <v>25713.858666666667</v>
      </c>
      <c r="H210" s="181" t="s">
        <v>1753</v>
      </c>
    </row>
    <row r="211" spans="2:8" ht="87" x14ac:dyDescent="0.35">
      <c r="B211" s="80" t="s">
        <v>890</v>
      </c>
      <c r="C211" s="80" t="s">
        <v>1639</v>
      </c>
      <c r="D211" s="109" t="s">
        <v>777</v>
      </c>
      <c r="E211" s="80" t="s">
        <v>494</v>
      </c>
      <c r="F211" s="110">
        <v>27626.859333333334</v>
      </c>
      <c r="G211" s="27">
        <f>(1-Содержание!$D$12/100)*Таблица1[[#This Row],[RRP*, руб. с НДС]]</f>
        <v>27626.859333333334</v>
      </c>
      <c r="H211" s="181" t="s">
        <v>1754</v>
      </c>
    </row>
    <row r="212" spans="2:8" ht="87" x14ac:dyDescent="0.35">
      <c r="B212" s="80" t="s">
        <v>890</v>
      </c>
      <c r="C212" s="80" t="s">
        <v>1640</v>
      </c>
      <c r="D212" s="109" t="s">
        <v>726</v>
      </c>
      <c r="E212" s="80" t="s">
        <v>494</v>
      </c>
      <c r="F212" s="110">
        <v>27074.93133333333</v>
      </c>
      <c r="G212" s="27">
        <f>(1-Содержание!$D$12/100)*Таблица1[[#This Row],[RRP*, руб. с НДС]]</f>
        <v>27074.93133333333</v>
      </c>
      <c r="H212" s="181" t="s">
        <v>1754</v>
      </c>
    </row>
    <row r="213" spans="2:8" ht="87" x14ac:dyDescent="0.35">
      <c r="B213" s="80" t="s">
        <v>890</v>
      </c>
      <c r="C213" s="80" t="s">
        <v>1641</v>
      </c>
      <c r="D213" s="109" t="s">
        <v>778</v>
      </c>
      <c r="E213" s="80" t="s">
        <v>496</v>
      </c>
      <c r="F213" s="110">
        <v>25821.055999999997</v>
      </c>
      <c r="G213" s="27">
        <f>(1-Содержание!$D$12/100)*Таблица1[[#This Row],[RRP*, руб. с НДС]]</f>
        <v>25821.055999999997</v>
      </c>
      <c r="H213" s="181" t="s">
        <v>1755</v>
      </c>
    </row>
    <row r="214" spans="2:8" ht="87" x14ac:dyDescent="0.35">
      <c r="B214" s="80" t="s">
        <v>890</v>
      </c>
      <c r="C214" s="80" t="s">
        <v>1642</v>
      </c>
      <c r="D214" s="109" t="s">
        <v>727</v>
      </c>
      <c r="E214" s="80" t="s">
        <v>496</v>
      </c>
      <c r="F214" s="110">
        <v>25269.127999999997</v>
      </c>
      <c r="G214" s="27">
        <f>(1-Содержание!$D$12/100)*Таблица1[[#This Row],[RRP*, руб. с НДС]]</f>
        <v>25269.127999999997</v>
      </c>
      <c r="H214" s="181" t="s">
        <v>1755</v>
      </c>
    </row>
    <row r="215" spans="2:8" ht="87" x14ac:dyDescent="0.35">
      <c r="B215" s="80" t="s">
        <v>890</v>
      </c>
      <c r="C215" s="80" t="s">
        <v>1643</v>
      </c>
      <c r="D215" s="109" t="s">
        <v>779</v>
      </c>
      <c r="E215" s="80" t="s">
        <v>497</v>
      </c>
      <c r="F215" s="110">
        <v>27536.579333333328</v>
      </c>
      <c r="G215" s="27">
        <f>(1-Содержание!$D$12/100)*Таблица1[[#This Row],[RRP*, руб. с НДС]]</f>
        <v>27536.579333333328</v>
      </c>
      <c r="H215" s="181" t="s">
        <v>1756</v>
      </c>
    </row>
    <row r="216" spans="2:8" ht="87" x14ac:dyDescent="0.35">
      <c r="B216" s="80" t="s">
        <v>890</v>
      </c>
      <c r="C216" s="80" t="s">
        <v>1644</v>
      </c>
      <c r="D216" s="109" t="s">
        <v>728</v>
      </c>
      <c r="E216" s="80" t="s">
        <v>497</v>
      </c>
      <c r="F216" s="110">
        <v>26984.651333333331</v>
      </c>
      <c r="G216" s="27">
        <f>(1-Содержание!$D$12/100)*Таблица1[[#This Row],[RRP*, руб. с НДС]]</f>
        <v>26984.651333333331</v>
      </c>
      <c r="H216" s="181" t="s">
        <v>1756</v>
      </c>
    </row>
    <row r="217" spans="2:8" ht="87" x14ac:dyDescent="0.35">
      <c r="B217" s="80" t="s">
        <v>890</v>
      </c>
      <c r="C217" s="80" t="s">
        <v>1645</v>
      </c>
      <c r="D217" s="109" t="s">
        <v>780</v>
      </c>
      <c r="E217" s="80" t="s">
        <v>498</v>
      </c>
      <c r="F217" s="110">
        <v>29349.54</v>
      </c>
      <c r="G217" s="27">
        <f>(1-Содержание!$D$12/100)*Таблица1[[#This Row],[RRP*, руб. с НДС]]</f>
        <v>29349.54</v>
      </c>
      <c r="H217" s="181" t="s">
        <v>1757</v>
      </c>
    </row>
    <row r="218" spans="2:8" ht="87" x14ac:dyDescent="0.35">
      <c r="B218" s="80" t="s">
        <v>890</v>
      </c>
      <c r="C218" s="80" t="s">
        <v>1646</v>
      </c>
      <c r="D218" s="109" t="s">
        <v>729</v>
      </c>
      <c r="E218" s="80" t="s">
        <v>498</v>
      </c>
      <c r="F218" s="110">
        <v>28797.612000000001</v>
      </c>
      <c r="G218" s="27">
        <f>(1-Содержание!$D$12/100)*Таблица1[[#This Row],[RRP*, руб. с НДС]]</f>
        <v>28797.612000000001</v>
      </c>
      <c r="H218" s="181" t="s">
        <v>1757</v>
      </c>
    </row>
    <row r="219" spans="2:8" ht="101.5" x14ac:dyDescent="0.35">
      <c r="B219" s="80" t="s">
        <v>678</v>
      </c>
      <c r="C219" s="111" t="s">
        <v>205</v>
      </c>
      <c r="D219" s="109" t="s">
        <v>239</v>
      </c>
      <c r="E219" s="80" t="s">
        <v>440</v>
      </c>
      <c r="F219" s="112">
        <v>23080.57</v>
      </c>
      <c r="G219" s="27">
        <f>(1-Содержание!$D$12/100)*Таблица1[[#This Row],[RRP*, руб. с НДС]]</f>
        <v>23080.57</v>
      </c>
      <c r="H219" s="181" t="s">
        <v>1470</v>
      </c>
    </row>
    <row r="220" spans="2:8" ht="101.5" x14ac:dyDescent="0.35">
      <c r="B220" s="80" t="s">
        <v>678</v>
      </c>
      <c r="C220" s="111" t="s">
        <v>206</v>
      </c>
      <c r="D220" s="109" t="s">
        <v>240</v>
      </c>
      <c r="E220" s="80" t="s">
        <v>440</v>
      </c>
      <c r="F220" s="112">
        <v>20380.303333333333</v>
      </c>
      <c r="G220" s="27">
        <f>(1-Содержание!$D$12/100)*Таблица1[[#This Row],[RRP*, руб. с НДС]]</f>
        <v>20380.303333333333</v>
      </c>
      <c r="H220" s="181" t="s">
        <v>1470</v>
      </c>
    </row>
    <row r="221" spans="2:8" ht="101.5" x14ac:dyDescent="0.35">
      <c r="B221" s="80" t="s">
        <v>678</v>
      </c>
      <c r="C221" s="111" t="s">
        <v>87</v>
      </c>
      <c r="D221" s="109" t="s">
        <v>241</v>
      </c>
      <c r="E221" s="80" t="s">
        <v>441</v>
      </c>
      <c r="F221" s="112">
        <v>25091.13</v>
      </c>
      <c r="G221" s="27">
        <f>(1-Содержание!$D$12/100)*Таблица1[[#This Row],[RRP*, руб. с НДС]]</f>
        <v>25091.13</v>
      </c>
      <c r="H221" s="181" t="s">
        <v>1471</v>
      </c>
    </row>
    <row r="222" spans="2:8" ht="101.5" x14ac:dyDescent="0.35">
      <c r="B222" s="80" t="s">
        <v>678</v>
      </c>
      <c r="C222" s="111" t="s">
        <v>88</v>
      </c>
      <c r="D222" s="109" t="s">
        <v>242</v>
      </c>
      <c r="E222" s="80" t="s">
        <v>441</v>
      </c>
      <c r="F222" s="112">
        <v>22142.796666666669</v>
      </c>
      <c r="G222" s="27">
        <f>(1-Содержание!$D$12/100)*Таблица1[[#This Row],[RRP*, руб. с НДС]]</f>
        <v>22142.796666666669</v>
      </c>
      <c r="H222" s="181" t="s">
        <v>1471</v>
      </c>
    </row>
    <row r="223" spans="2:8" ht="101.5" x14ac:dyDescent="0.35">
      <c r="B223" s="80" t="s">
        <v>678</v>
      </c>
      <c r="C223" s="111" t="s">
        <v>89</v>
      </c>
      <c r="D223" s="109" t="s">
        <v>243</v>
      </c>
      <c r="E223" s="80" t="s">
        <v>442</v>
      </c>
      <c r="F223" s="112">
        <v>25948.383333333331</v>
      </c>
      <c r="G223" s="27">
        <f>(1-Содержание!$D$12/100)*Таблица1[[#This Row],[RRP*, руб. с НДС]]</f>
        <v>25948.383333333331</v>
      </c>
      <c r="H223" s="181" t="s">
        <v>1472</v>
      </c>
    </row>
    <row r="224" spans="2:8" ht="101.5" x14ac:dyDescent="0.35">
      <c r="B224" s="80" t="s">
        <v>678</v>
      </c>
      <c r="C224" s="111" t="s">
        <v>90</v>
      </c>
      <c r="D224" s="109" t="s">
        <v>244</v>
      </c>
      <c r="E224" s="80" t="s">
        <v>442</v>
      </c>
      <c r="F224" s="112">
        <v>22889.436666666665</v>
      </c>
      <c r="G224" s="27">
        <f>(1-Содержание!$D$12/100)*Таблица1[[#This Row],[RRP*, руб. с НДС]]</f>
        <v>22889.436666666665</v>
      </c>
      <c r="H224" s="181" t="s">
        <v>1472</v>
      </c>
    </row>
    <row r="225" spans="2:8" ht="101.5" x14ac:dyDescent="0.35">
      <c r="B225" s="80" t="s">
        <v>678</v>
      </c>
      <c r="C225" s="111" t="s">
        <v>91</v>
      </c>
      <c r="D225" s="109" t="s">
        <v>245</v>
      </c>
      <c r="E225" s="80" t="s">
        <v>443</v>
      </c>
      <c r="F225" s="112">
        <v>30118.343333333334</v>
      </c>
      <c r="G225" s="27">
        <f>(1-Содержание!$D$12/100)*Таблица1[[#This Row],[RRP*, руб. с НДС]]</f>
        <v>30118.343333333334</v>
      </c>
      <c r="H225" s="181" t="s">
        <v>1473</v>
      </c>
    </row>
    <row r="226" spans="2:8" ht="101.5" x14ac:dyDescent="0.35">
      <c r="B226" s="80" t="s">
        <v>678</v>
      </c>
      <c r="C226" s="111" t="s">
        <v>92</v>
      </c>
      <c r="D226" s="109" t="s">
        <v>246</v>
      </c>
      <c r="E226" s="80" t="s">
        <v>443</v>
      </c>
      <c r="F226" s="112">
        <v>26542.116666666665</v>
      </c>
      <c r="G226" s="27">
        <f>(1-Содержание!$D$12/100)*Таблица1[[#This Row],[RRP*, руб. с НДС]]</f>
        <v>26542.116666666665</v>
      </c>
      <c r="H226" s="181" t="s">
        <v>1473</v>
      </c>
    </row>
    <row r="227" spans="2:8" ht="101.5" x14ac:dyDescent="0.35">
      <c r="B227" s="80" t="s">
        <v>678</v>
      </c>
      <c r="C227" s="111" t="s">
        <v>207</v>
      </c>
      <c r="D227" s="109" t="s">
        <v>247</v>
      </c>
      <c r="E227" s="80" t="s">
        <v>444</v>
      </c>
      <c r="F227" s="112">
        <v>23323.146666666667</v>
      </c>
      <c r="G227" s="27">
        <f>(1-Содержание!$D$12/100)*Таблица1[[#This Row],[RRP*, руб. с НДС]]</f>
        <v>23323.146666666667</v>
      </c>
      <c r="H227" s="181" t="s">
        <v>1474</v>
      </c>
    </row>
    <row r="228" spans="2:8" ht="101.5" x14ac:dyDescent="0.35">
      <c r="B228" s="80" t="s">
        <v>678</v>
      </c>
      <c r="C228" s="111" t="s">
        <v>208</v>
      </c>
      <c r="D228" s="109" t="s">
        <v>248</v>
      </c>
      <c r="E228" s="80" t="s">
        <v>444</v>
      </c>
      <c r="F228" s="112">
        <v>23202.773333333334</v>
      </c>
      <c r="G228" s="27">
        <f>(1-Содержание!$D$12/100)*Таблица1[[#This Row],[RRP*, руб. с НДС]]</f>
        <v>23202.773333333334</v>
      </c>
      <c r="H228" s="181" t="s">
        <v>1474</v>
      </c>
    </row>
    <row r="229" spans="2:8" ht="101.5" x14ac:dyDescent="0.35">
      <c r="B229" s="80" t="s">
        <v>678</v>
      </c>
      <c r="C229" s="111" t="s">
        <v>93</v>
      </c>
      <c r="D229" s="109" t="s">
        <v>249</v>
      </c>
      <c r="E229" s="80" t="s">
        <v>445</v>
      </c>
      <c r="F229" s="112">
        <v>25238.546666666669</v>
      </c>
      <c r="G229" s="27">
        <f>(1-Содержание!$D$12/100)*Таблица1[[#This Row],[RRP*, руб. с НДС]]</f>
        <v>25238.546666666669</v>
      </c>
      <c r="H229" s="181" t="s">
        <v>1475</v>
      </c>
    </row>
    <row r="230" spans="2:8" ht="101.5" x14ac:dyDescent="0.35">
      <c r="B230" s="80" t="s">
        <v>678</v>
      </c>
      <c r="C230" s="111" t="s">
        <v>94</v>
      </c>
      <c r="D230" s="109" t="s">
        <v>250</v>
      </c>
      <c r="E230" s="80" t="s">
        <v>445</v>
      </c>
      <c r="F230" s="112">
        <v>25110.853333333333</v>
      </c>
      <c r="G230" s="27">
        <f>(1-Содержание!$D$12/100)*Таблица1[[#This Row],[RRP*, руб. с НДС]]</f>
        <v>25110.853333333333</v>
      </c>
      <c r="H230" s="181" t="s">
        <v>1475</v>
      </c>
    </row>
    <row r="231" spans="2:8" ht="101.5" x14ac:dyDescent="0.35">
      <c r="B231" s="80" t="s">
        <v>678</v>
      </c>
      <c r="C231" s="111" t="s">
        <v>95</v>
      </c>
      <c r="D231" s="109" t="s">
        <v>251</v>
      </c>
      <c r="E231" s="80" t="s">
        <v>446</v>
      </c>
      <c r="F231" s="112">
        <v>26644.799999999999</v>
      </c>
      <c r="G231" s="27">
        <f>(1-Содержание!$D$12/100)*Таблица1[[#This Row],[RRP*, руб. с НДС]]</f>
        <v>26644.799999999999</v>
      </c>
      <c r="H231" s="181" t="s">
        <v>1476</v>
      </c>
    </row>
    <row r="232" spans="2:8" ht="101.5" x14ac:dyDescent="0.35">
      <c r="B232" s="80" t="s">
        <v>678</v>
      </c>
      <c r="C232" s="111" t="s">
        <v>96</v>
      </c>
      <c r="D232" s="109" t="s">
        <v>252</v>
      </c>
      <c r="E232" s="80" t="s">
        <v>446</v>
      </c>
      <c r="F232" s="112">
        <v>26511.413333333334</v>
      </c>
      <c r="G232" s="27">
        <f>(1-Содержание!$D$12/100)*Таблица1[[#This Row],[RRP*, руб. с НДС]]</f>
        <v>26511.413333333334</v>
      </c>
      <c r="H232" s="181" t="s">
        <v>1476</v>
      </c>
    </row>
    <row r="233" spans="2:8" ht="101.5" x14ac:dyDescent="0.35">
      <c r="B233" s="80" t="s">
        <v>678</v>
      </c>
      <c r="C233" s="111" t="s">
        <v>97</v>
      </c>
      <c r="D233" s="109" t="s">
        <v>253</v>
      </c>
      <c r="E233" s="80" t="s">
        <v>447</v>
      </c>
      <c r="F233" s="112">
        <v>30561</v>
      </c>
      <c r="G233" s="27">
        <f>(1-Содержание!$D$12/100)*Таблица1[[#This Row],[RRP*, руб. с НДС]]</f>
        <v>30561</v>
      </c>
      <c r="H233" s="181" t="s">
        <v>1477</v>
      </c>
    </row>
    <row r="234" spans="2:8" ht="101.5" x14ac:dyDescent="0.35">
      <c r="B234" s="80" t="s">
        <v>678</v>
      </c>
      <c r="C234" s="111" t="s">
        <v>98</v>
      </c>
      <c r="D234" s="109" t="s">
        <v>254</v>
      </c>
      <c r="E234" s="80" t="s">
        <v>447</v>
      </c>
      <c r="F234" s="112">
        <v>30408.093333333334</v>
      </c>
      <c r="G234" s="27">
        <f>(1-Содержание!$D$12/100)*Таблица1[[#This Row],[RRP*, руб. с НДС]]</f>
        <v>30408.093333333334</v>
      </c>
      <c r="H234" s="181" t="s">
        <v>1477</v>
      </c>
    </row>
    <row r="235" spans="2:8" ht="101.5" x14ac:dyDescent="0.35">
      <c r="B235" s="80" t="s">
        <v>678</v>
      </c>
      <c r="C235" s="111" t="s">
        <v>209</v>
      </c>
      <c r="D235" s="109" t="s">
        <v>255</v>
      </c>
      <c r="E235" s="80" t="s">
        <v>448</v>
      </c>
      <c r="F235" s="112">
        <v>24125.093333333334</v>
      </c>
      <c r="G235" s="27">
        <f>(1-Содержание!$D$12/100)*Таблица1[[#This Row],[RRP*, руб. с НДС]]</f>
        <v>24125.093333333334</v>
      </c>
      <c r="H235" s="181" t="s">
        <v>1478</v>
      </c>
    </row>
    <row r="236" spans="2:8" ht="101.5" x14ac:dyDescent="0.35">
      <c r="B236" s="80" t="s">
        <v>678</v>
      </c>
      <c r="C236" s="111" t="s">
        <v>210</v>
      </c>
      <c r="D236" s="109" t="s">
        <v>256</v>
      </c>
      <c r="E236" s="80" t="s">
        <v>448</v>
      </c>
      <c r="F236" s="112">
        <v>24002.28</v>
      </c>
      <c r="G236" s="27">
        <f>(1-Содержание!$D$12/100)*Таблица1[[#This Row],[RRP*, руб. с НДС]]</f>
        <v>24002.28</v>
      </c>
      <c r="H236" s="181" t="s">
        <v>1478</v>
      </c>
    </row>
    <row r="237" spans="2:8" ht="101.5" x14ac:dyDescent="0.35">
      <c r="B237" s="80" t="s">
        <v>678</v>
      </c>
      <c r="C237" s="111" t="s">
        <v>2</v>
      </c>
      <c r="D237" s="109" t="s">
        <v>257</v>
      </c>
      <c r="E237" s="80" t="s">
        <v>449</v>
      </c>
      <c r="F237" s="112">
        <v>26713.119999999999</v>
      </c>
      <c r="G237" s="27">
        <f>(1-Содержание!$D$12/100)*Таблица1[[#This Row],[RRP*, руб. с НДС]]</f>
        <v>26713.119999999999</v>
      </c>
      <c r="H237" s="181" t="s">
        <v>1479</v>
      </c>
    </row>
    <row r="238" spans="2:8" ht="101.5" x14ac:dyDescent="0.35">
      <c r="B238" s="80" t="s">
        <v>678</v>
      </c>
      <c r="C238" s="111" t="s">
        <v>0</v>
      </c>
      <c r="D238" s="109" t="s">
        <v>258</v>
      </c>
      <c r="E238" s="80" t="s">
        <v>449</v>
      </c>
      <c r="F238" s="112">
        <v>26578.10666666667</v>
      </c>
      <c r="G238" s="27">
        <f>(1-Содержание!$D$12/100)*Таблица1[[#This Row],[RRP*, руб. с НДС]]</f>
        <v>26578.10666666667</v>
      </c>
      <c r="H238" s="181" t="s">
        <v>1479</v>
      </c>
    </row>
    <row r="239" spans="2:8" ht="101.5" x14ac:dyDescent="0.35">
      <c r="B239" s="80" t="s">
        <v>678</v>
      </c>
      <c r="C239" s="111" t="s">
        <v>99</v>
      </c>
      <c r="D239" s="109" t="s">
        <v>259</v>
      </c>
      <c r="E239" s="80" t="s">
        <v>450</v>
      </c>
      <c r="F239" s="112">
        <v>28302.373333333333</v>
      </c>
      <c r="G239" s="27">
        <f>(1-Содержание!$D$12/100)*Таблица1[[#This Row],[RRP*, руб. с НДС]]</f>
        <v>28302.373333333333</v>
      </c>
      <c r="H239" s="181" t="s">
        <v>1480</v>
      </c>
    </row>
    <row r="240" spans="2:8" ht="101.5" x14ac:dyDescent="0.35">
      <c r="B240" s="80" t="s">
        <v>678</v>
      </c>
      <c r="C240" s="111" t="s">
        <v>100</v>
      </c>
      <c r="D240" s="109" t="s">
        <v>260</v>
      </c>
      <c r="E240" s="80" t="s">
        <v>450</v>
      </c>
      <c r="F240" s="112">
        <v>28161.666666666664</v>
      </c>
      <c r="G240" s="27">
        <f>(1-Содержание!$D$12/100)*Таблица1[[#This Row],[RRP*, руб. с НДС]]</f>
        <v>28161.666666666664</v>
      </c>
      <c r="H240" s="181" t="s">
        <v>1480</v>
      </c>
    </row>
    <row r="241" spans="2:8" ht="101.5" x14ac:dyDescent="0.35">
      <c r="B241" s="80" t="s">
        <v>678</v>
      </c>
      <c r="C241" s="111" t="s">
        <v>101</v>
      </c>
      <c r="D241" s="109" t="s">
        <v>261</v>
      </c>
      <c r="E241" s="80" t="s">
        <v>451</v>
      </c>
      <c r="F241" s="112">
        <v>32337.93</v>
      </c>
      <c r="G241" s="27">
        <f>(1-Содержание!$D$12/100)*Таблица1[[#This Row],[RRP*, руб. с НДС]]</f>
        <v>32337.93</v>
      </c>
      <c r="H241" s="181" t="s">
        <v>1481</v>
      </c>
    </row>
    <row r="242" spans="2:8" ht="101.5" x14ac:dyDescent="0.35">
      <c r="B242" s="80" t="s">
        <v>678</v>
      </c>
      <c r="C242" s="111" t="s">
        <v>102</v>
      </c>
      <c r="D242" s="109" t="s">
        <v>262</v>
      </c>
      <c r="E242" s="80" t="s">
        <v>451</v>
      </c>
      <c r="F242" s="112">
        <v>32172.823333333334</v>
      </c>
      <c r="G242" s="27">
        <f>(1-Содержание!$D$12/100)*Таблица1[[#This Row],[RRP*, руб. с НДС]]</f>
        <v>32172.823333333334</v>
      </c>
      <c r="H242" s="181" t="s">
        <v>1481</v>
      </c>
    </row>
    <row r="243" spans="2:8" ht="101.5" x14ac:dyDescent="0.35">
      <c r="B243" s="80" t="s">
        <v>678</v>
      </c>
      <c r="C243" s="111" t="s">
        <v>211</v>
      </c>
      <c r="D243" s="109" t="s">
        <v>263</v>
      </c>
      <c r="E243" s="80" t="s">
        <v>452</v>
      </c>
      <c r="F243" s="112">
        <v>25347.329999999998</v>
      </c>
      <c r="G243" s="27">
        <f>(1-Содержание!$D$12/100)*Таблица1[[#This Row],[RRP*, руб. с НДС]]</f>
        <v>25347.329999999998</v>
      </c>
      <c r="H243" s="181" t="s">
        <v>1482</v>
      </c>
    </row>
    <row r="244" spans="2:8" ht="101.5" x14ac:dyDescent="0.35">
      <c r="B244" s="80" t="s">
        <v>678</v>
      </c>
      <c r="C244" s="111" t="s">
        <v>212</v>
      </c>
      <c r="D244" s="109" t="s">
        <v>264</v>
      </c>
      <c r="E244" s="80" t="s">
        <v>452</v>
      </c>
      <c r="F244" s="112">
        <v>25221.263333333336</v>
      </c>
      <c r="G244" s="27">
        <f>(1-Содержание!$D$12/100)*Таблица1[[#This Row],[RRP*, руб. с НДС]]</f>
        <v>25221.263333333336</v>
      </c>
      <c r="H244" s="181" t="s">
        <v>1482</v>
      </c>
    </row>
    <row r="245" spans="2:8" ht="101.5" x14ac:dyDescent="0.35">
      <c r="B245" s="80" t="s">
        <v>678</v>
      </c>
      <c r="C245" s="111" t="s">
        <v>103</v>
      </c>
      <c r="D245" s="109" t="s">
        <v>265</v>
      </c>
      <c r="E245" s="80" t="s">
        <v>453</v>
      </c>
      <c r="F245" s="112">
        <v>28089.89</v>
      </c>
      <c r="G245" s="27">
        <f>(1-Содержание!$D$12/100)*Таблица1[[#This Row],[RRP*, руб. с НДС]]</f>
        <v>28089.89</v>
      </c>
      <c r="H245" s="181" t="s">
        <v>1483</v>
      </c>
    </row>
    <row r="246" spans="2:8" ht="101.5" x14ac:dyDescent="0.35">
      <c r="B246" s="80" t="s">
        <v>678</v>
      </c>
      <c r="C246" s="111" t="s">
        <v>104</v>
      </c>
      <c r="D246" s="109" t="s">
        <v>266</v>
      </c>
      <c r="E246" s="80" t="s">
        <v>453</v>
      </c>
      <c r="F246" s="112">
        <v>27943.489999999998</v>
      </c>
      <c r="G246" s="27">
        <f>(1-Содержание!$D$12/100)*Таблица1[[#This Row],[RRP*, руб. с НДС]]</f>
        <v>27943.489999999998</v>
      </c>
      <c r="H246" s="181" t="s">
        <v>1483</v>
      </c>
    </row>
    <row r="247" spans="2:8" ht="101.5" x14ac:dyDescent="0.35">
      <c r="B247" s="80" t="s">
        <v>678</v>
      </c>
      <c r="C247" s="111" t="s">
        <v>105</v>
      </c>
      <c r="D247" s="109" t="s">
        <v>267</v>
      </c>
      <c r="E247" s="80" t="s">
        <v>454</v>
      </c>
      <c r="F247" s="112">
        <v>29204.156666666669</v>
      </c>
      <c r="G247" s="27">
        <f>(1-Содержание!$D$12/100)*Таблица1[[#This Row],[RRP*, руб. с НДС]]</f>
        <v>29204.156666666669</v>
      </c>
      <c r="H247" s="181" t="s">
        <v>1484</v>
      </c>
    </row>
    <row r="248" spans="2:8" ht="101.5" x14ac:dyDescent="0.35">
      <c r="B248" s="80" t="s">
        <v>678</v>
      </c>
      <c r="C248" s="111" t="s">
        <v>106</v>
      </c>
      <c r="D248" s="109" t="s">
        <v>268</v>
      </c>
      <c r="E248" s="80" t="s">
        <v>454</v>
      </c>
      <c r="F248" s="112">
        <v>29054.503333333334</v>
      </c>
      <c r="G248" s="27">
        <f>(1-Содержание!$D$12/100)*Таблица1[[#This Row],[RRP*, руб. с НДС]]</f>
        <v>29054.503333333334</v>
      </c>
      <c r="H248" s="181" t="s">
        <v>1484</v>
      </c>
    </row>
    <row r="249" spans="2:8" ht="101.5" x14ac:dyDescent="0.35">
      <c r="B249" s="80" t="s">
        <v>678</v>
      </c>
      <c r="C249" s="111" t="s">
        <v>107</v>
      </c>
      <c r="D249" s="109" t="s">
        <v>269</v>
      </c>
      <c r="E249" s="80" t="s">
        <v>455</v>
      </c>
      <c r="F249" s="112">
        <v>33958.089999999997</v>
      </c>
      <c r="G249" s="27">
        <f>(1-Содержание!$D$12/100)*Таблица1[[#This Row],[RRP*, руб. с НДС]]</f>
        <v>33958.089999999997</v>
      </c>
      <c r="H249" s="181" t="s">
        <v>1485</v>
      </c>
    </row>
    <row r="250" spans="2:8" ht="101.5" x14ac:dyDescent="0.35">
      <c r="B250" s="80" t="s">
        <v>678</v>
      </c>
      <c r="C250" s="111" t="s">
        <v>108</v>
      </c>
      <c r="D250" s="109" t="s">
        <v>270</v>
      </c>
      <c r="E250" s="80" t="s">
        <v>455</v>
      </c>
      <c r="F250" s="112">
        <v>33784.85</v>
      </c>
      <c r="G250" s="27">
        <f>(1-Содержание!$D$12/100)*Таблица1[[#This Row],[RRP*, руб. с НДС]]</f>
        <v>33784.85</v>
      </c>
      <c r="H250" s="181" t="s">
        <v>1485</v>
      </c>
    </row>
    <row r="251" spans="2:8" ht="101.5" x14ac:dyDescent="0.35">
      <c r="B251" s="80" t="s">
        <v>678</v>
      </c>
      <c r="C251" s="111" t="s">
        <v>213</v>
      </c>
      <c r="D251" s="109" t="s">
        <v>271</v>
      </c>
      <c r="E251" s="80" t="s">
        <v>456</v>
      </c>
      <c r="F251" s="112">
        <v>26406.29</v>
      </c>
      <c r="G251" s="27">
        <f>(1-Содержание!$D$12/100)*Таблица1[[#This Row],[RRP*, руб. с НДС]]</f>
        <v>26406.29</v>
      </c>
      <c r="H251" s="181" t="s">
        <v>1486</v>
      </c>
    </row>
    <row r="252" spans="2:8" ht="101.5" x14ac:dyDescent="0.35">
      <c r="B252" s="80" t="s">
        <v>678</v>
      </c>
      <c r="C252" s="111" t="s">
        <v>214</v>
      </c>
      <c r="D252" s="109" t="s">
        <v>272</v>
      </c>
      <c r="E252" s="80" t="s">
        <v>456</v>
      </c>
      <c r="F252" s="112">
        <v>26270.463333333333</v>
      </c>
      <c r="G252" s="27">
        <f>(1-Содержание!$D$12/100)*Таблица1[[#This Row],[RRP*, руб. с НДС]]</f>
        <v>26270.463333333333</v>
      </c>
      <c r="H252" s="181" t="s">
        <v>1486</v>
      </c>
    </row>
    <row r="253" spans="2:8" ht="101.5" x14ac:dyDescent="0.35">
      <c r="B253" s="80" t="s">
        <v>678</v>
      </c>
      <c r="C253" s="111" t="s">
        <v>109</v>
      </c>
      <c r="D253" s="109" t="s">
        <v>273</v>
      </c>
      <c r="E253" s="80" t="s">
        <v>457</v>
      </c>
      <c r="F253" s="112">
        <v>29293.623333333333</v>
      </c>
      <c r="G253" s="27">
        <f>(1-Содержание!$D$12/100)*Таблица1[[#This Row],[RRP*, руб. с НДС]]</f>
        <v>29293.623333333333</v>
      </c>
      <c r="H253" s="181" t="s">
        <v>1487</v>
      </c>
    </row>
    <row r="254" spans="2:8" ht="101.5" x14ac:dyDescent="0.35">
      <c r="B254" s="80" t="s">
        <v>678</v>
      </c>
      <c r="C254" s="111" t="s">
        <v>110</v>
      </c>
      <c r="D254" s="109" t="s">
        <v>274</v>
      </c>
      <c r="E254" s="80" t="s">
        <v>457</v>
      </c>
      <c r="F254" s="112">
        <v>29143.156666666669</v>
      </c>
      <c r="G254" s="27">
        <f>(1-Содержание!$D$12/100)*Таблица1[[#This Row],[RRP*, руб. с НДС]]</f>
        <v>29143.156666666669</v>
      </c>
      <c r="H254" s="181" t="s">
        <v>1487</v>
      </c>
    </row>
    <row r="255" spans="2:8" ht="101.5" x14ac:dyDescent="0.35">
      <c r="B255" s="80" t="s">
        <v>678</v>
      </c>
      <c r="C255" s="111" t="s">
        <v>111</v>
      </c>
      <c r="D255" s="109" t="s">
        <v>275</v>
      </c>
      <c r="E255" s="80" t="s">
        <v>458</v>
      </c>
      <c r="F255" s="112">
        <v>30653.516666666663</v>
      </c>
      <c r="G255" s="27">
        <f>(1-Содержание!$D$12/100)*Таблица1[[#This Row],[RRP*, руб. с НДС]]</f>
        <v>30653.516666666663</v>
      </c>
      <c r="H255" s="181" t="s">
        <v>1488</v>
      </c>
    </row>
    <row r="256" spans="2:8" ht="101.5" x14ac:dyDescent="0.35">
      <c r="B256" s="80" t="s">
        <v>678</v>
      </c>
      <c r="C256" s="111" t="s">
        <v>112</v>
      </c>
      <c r="D256" s="109" t="s">
        <v>276</v>
      </c>
      <c r="E256" s="80" t="s">
        <v>458</v>
      </c>
      <c r="F256" s="112">
        <v>30497.35666666667</v>
      </c>
      <c r="G256" s="27">
        <f>(1-Содержание!$D$12/100)*Таблица1[[#This Row],[RRP*, руб. с НДС]]</f>
        <v>30497.35666666667</v>
      </c>
      <c r="H256" s="181" t="s">
        <v>1488</v>
      </c>
    </row>
    <row r="257" spans="2:8" ht="101.5" x14ac:dyDescent="0.35">
      <c r="B257" s="80" t="s">
        <v>678</v>
      </c>
      <c r="C257" s="111" t="s">
        <v>113</v>
      </c>
      <c r="D257" s="109" t="s">
        <v>277</v>
      </c>
      <c r="E257" s="80" t="s">
        <v>459</v>
      </c>
      <c r="F257" s="112">
        <v>35679.916666666664</v>
      </c>
      <c r="G257" s="27">
        <f>(1-Содержание!$D$12/100)*Таблица1[[#This Row],[RRP*, руб. с НДС]]</f>
        <v>35679.916666666664</v>
      </c>
      <c r="H257" s="181" t="s">
        <v>1489</v>
      </c>
    </row>
    <row r="258" spans="2:8" ht="101.5" x14ac:dyDescent="0.35">
      <c r="B258" s="80" t="s">
        <v>678</v>
      </c>
      <c r="C258" s="111" t="s">
        <v>114</v>
      </c>
      <c r="D258" s="109" t="s">
        <v>278</v>
      </c>
      <c r="E258" s="80" t="s">
        <v>459</v>
      </c>
      <c r="F258" s="112">
        <v>35494.476666666662</v>
      </c>
      <c r="G258" s="27">
        <f>(1-Содержание!$D$12/100)*Таблица1[[#This Row],[RRP*, руб. с НДС]]</f>
        <v>35494.476666666662</v>
      </c>
      <c r="H258" s="181" t="s">
        <v>1489</v>
      </c>
    </row>
    <row r="259" spans="2:8" ht="101.5" x14ac:dyDescent="0.35">
      <c r="B259" s="80" t="s">
        <v>678</v>
      </c>
      <c r="C259" s="111" t="s">
        <v>215</v>
      </c>
      <c r="D259" s="109" t="s">
        <v>279</v>
      </c>
      <c r="E259" s="80" t="s">
        <v>460</v>
      </c>
      <c r="F259" s="112">
        <v>27308.276666666668</v>
      </c>
      <c r="G259" s="27">
        <f>(1-Содержание!$D$12/100)*Таблица1[[#This Row],[RRP*, руб. с НДС]]</f>
        <v>27308.276666666668</v>
      </c>
      <c r="H259" s="181" t="s">
        <v>1490</v>
      </c>
    </row>
    <row r="260" spans="2:8" ht="101.5" x14ac:dyDescent="0.35">
      <c r="B260" s="80" t="s">
        <v>678</v>
      </c>
      <c r="C260" s="111" t="s">
        <v>216</v>
      </c>
      <c r="D260" s="109" t="s">
        <v>280</v>
      </c>
      <c r="E260" s="80" t="s">
        <v>460</v>
      </c>
      <c r="F260" s="112">
        <v>27170.01</v>
      </c>
      <c r="G260" s="27">
        <f>(1-Содержание!$D$12/100)*Таблица1[[#This Row],[RRP*, руб. с НДС]]</f>
        <v>27170.01</v>
      </c>
      <c r="H260" s="181" t="s">
        <v>1490</v>
      </c>
    </row>
    <row r="261" spans="2:8" ht="101.5" x14ac:dyDescent="0.35">
      <c r="B261" s="80" t="s">
        <v>678</v>
      </c>
      <c r="C261" s="111" t="s">
        <v>115</v>
      </c>
      <c r="D261" s="109" t="s">
        <v>281</v>
      </c>
      <c r="E261" s="80" t="s">
        <v>461</v>
      </c>
      <c r="F261" s="112">
        <v>30733.223333333335</v>
      </c>
      <c r="G261" s="27">
        <f>(1-Содержание!$D$12/100)*Таблица1[[#This Row],[RRP*, руб. с НДС]]</f>
        <v>30733.223333333335</v>
      </c>
      <c r="H261" s="181" t="s">
        <v>1491</v>
      </c>
    </row>
    <row r="262" spans="2:8" ht="101.5" x14ac:dyDescent="0.35">
      <c r="B262" s="80" t="s">
        <v>678</v>
      </c>
      <c r="C262" s="111" t="s">
        <v>116</v>
      </c>
      <c r="D262" s="109" t="s">
        <v>282</v>
      </c>
      <c r="E262" s="80" t="s">
        <v>461</v>
      </c>
      <c r="F262" s="112">
        <v>30576.25</v>
      </c>
      <c r="G262" s="27">
        <f>(1-Содержание!$D$12/100)*Таблица1[[#This Row],[RRP*, руб. с НДС]]</f>
        <v>30576.25</v>
      </c>
      <c r="H262" s="181" t="s">
        <v>1491</v>
      </c>
    </row>
    <row r="263" spans="2:8" ht="101.5" x14ac:dyDescent="0.35">
      <c r="B263" s="80" t="s">
        <v>678</v>
      </c>
      <c r="C263" s="111" t="s">
        <v>117</v>
      </c>
      <c r="D263" s="109" t="s">
        <v>283</v>
      </c>
      <c r="E263" s="80" t="s">
        <v>462</v>
      </c>
      <c r="F263" s="112">
        <v>32199.663333333334</v>
      </c>
      <c r="G263" s="27">
        <f>(1-Содержание!$D$12/100)*Таблица1[[#This Row],[RRP*, руб. с НДС]]</f>
        <v>32199.663333333334</v>
      </c>
      <c r="H263" s="181" t="s">
        <v>1492</v>
      </c>
    </row>
    <row r="264" spans="2:8" ht="101.5" x14ac:dyDescent="0.35">
      <c r="B264" s="80" t="s">
        <v>678</v>
      </c>
      <c r="C264" s="111" t="s">
        <v>118</v>
      </c>
      <c r="D264" s="109" t="s">
        <v>284</v>
      </c>
      <c r="E264" s="80" t="s">
        <v>462</v>
      </c>
      <c r="F264" s="112">
        <v>32036.183333333331</v>
      </c>
      <c r="G264" s="27">
        <f>(1-Содержание!$D$12/100)*Таблица1[[#This Row],[RRP*, руб. с НДС]]</f>
        <v>32036.183333333331</v>
      </c>
      <c r="H264" s="181" t="s">
        <v>1492</v>
      </c>
    </row>
    <row r="265" spans="2:8" ht="101.5" x14ac:dyDescent="0.35">
      <c r="B265" s="80" t="s">
        <v>678</v>
      </c>
      <c r="C265" s="111" t="s">
        <v>3</v>
      </c>
      <c r="D265" s="109" t="s">
        <v>285</v>
      </c>
      <c r="E265" s="80" t="s">
        <v>463</v>
      </c>
      <c r="F265" s="112">
        <v>37541.636666666665</v>
      </c>
      <c r="G265" s="27">
        <f>(1-Содержание!$D$12/100)*Таблица1[[#This Row],[RRP*, руб. с НДС]]</f>
        <v>37541.636666666665</v>
      </c>
      <c r="H265" s="181" t="s">
        <v>1493</v>
      </c>
    </row>
    <row r="266" spans="2:8" ht="101.5" x14ac:dyDescent="0.35">
      <c r="B266" s="80" t="s">
        <v>678</v>
      </c>
      <c r="C266" s="111" t="s">
        <v>119</v>
      </c>
      <c r="D266" s="109" t="s">
        <v>286</v>
      </c>
      <c r="E266" s="80" t="s">
        <v>463</v>
      </c>
      <c r="F266" s="112">
        <v>37348.063333333332</v>
      </c>
      <c r="G266" s="27">
        <f>(1-Содержание!$D$12/100)*Таблица1[[#This Row],[RRP*, руб. с НДС]]</f>
        <v>37348.063333333332</v>
      </c>
      <c r="H266" s="181" t="s">
        <v>1493</v>
      </c>
    </row>
    <row r="267" spans="2:8" ht="101.5" x14ac:dyDescent="0.35">
      <c r="B267" s="80" t="s">
        <v>678</v>
      </c>
      <c r="C267" s="111" t="s">
        <v>217</v>
      </c>
      <c r="D267" s="109" t="s">
        <v>287</v>
      </c>
      <c r="E267" s="80" t="s">
        <v>464</v>
      </c>
      <c r="F267" s="112">
        <v>28841.206666666669</v>
      </c>
      <c r="G267" s="27">
        <f>(1-Содержание!$D$12/100)*Таблица1[[#This Row],[RRP*, руб. с НДС]]</f>
        <v>28841.206666666669</v>
      </c>
      <c r="H267" s="181" t="s">
        <v>1494</v>
      </c>
    </row>
    <row r="268" spans="2:8" ht="101.5" x14ac:dyDescent="0.35">
      <c r="B268" s="80" t="s">
        <v>678</v>
      </c>
      <c r="C268" s="111" t="s">
        <v>218</v>
      </c>
      <c r="D268" s="109" t="s">
        <v>288</v>
      </c>
      <c r="E268" s="80" t="s">
        <v>464</v>
      </c>
      <c r="F268" s="112">
        <v>28697.24666666667</v>
      </c>
      <c r="G268" s="27">
        <f>(1-Содержание!$D$12/100)*Таблица1[[#This Row],[RRP*, руб. с НДС]]</f>
        <v>28697.24666666667</v>
      </c>
      <c r="H268" s="181" t="s">
        <v>1494</v>
      </c>
    </row>
    <row r="269" spans="2:8" ht="101.5" x14ac:dyDescent="0.35">
      <c r="B269" s="80" t="s">
        <v>678</v>
      </c>
      <c r="C269" s="111" t="s">
        <v>120</v>
      </c>
      <c r="D269" s="109" t="s">
        <v>289</v>
      </c>
      <c r="E269" s="80" t="s">
        <v>465</v>
      </c>
      <c r="F269" s="112">
        <v>34495.5</v>
      </c>
      <c r="G269" s="27">
        <f>(1-Содержание!$D$12/100)*Таблица1[[#This Row],[RRP*, руб. с НДС]]</f>
        <v>34495.5</v>
      </c>
      <c r="H269" s="181" t="s">
        <v>1495</v>
      </c>
    </row>
    <row r="270" spans="2:8" ht="101.5" x14ac:dyDescent="0.35">
      <c r="B270" s="80" t="s">
        <v>678</v>
      </c>
      <c r="C270" s="111" t="s">
        <v>121</v>
      </c>
      <c r="D270" s="109" t="s">
        <v>290</v>
      </c>
      <c r="E270" s="80" t="s">
        <v>465</v>
      </c>
      <c r="F270" s="112">
        <v>34317.379999999997</v>
      </c>
      <c r="G270" s="27">
        <f>(1-Содержание!$D$12/100)*Таблица1[[#This Row],[RRP*, руб. с НДС]]</f>
        <v>34317.379999999997</v>
      </c>
      <c r="H270" s="181" t="s">
        <v>1495</v>
      </c>
    </row>
    <row r="271" spans="2:8" ht="101.5" x14ac:dyDescent="0.35">
      <c r="B271" s="80" t="s">
        <v>678</v>
      </c>
      <c r="C271" s="111" t="s">
        <v>122</v>
      </c>
      <c r="D271" s="109" t="s">
        <v>291</v>
      </c>
      <c r="E271" s="80" t="s">
        <v>466</v>
      </c>
      <c r="F271" s="112">
        <v>38707.753333333341</v>
      </c>
      <c r="G271" s="27">
        <f>(1-Содержание!$D$12/100)*Таблица1[[#This Row],[RRP*, руб. с НДС]]</f>
        <v>38707.753333333341</v>
      </c>
      <c r="H271" s="181" t="s">
        <v>1496</v>
      </c>
    </row>
    <row r="272" spans="2:8" ht="101.5" x14ac:dyDescent="0.35">
      <c r="B272" s="80" t="s">
        <v>678</v>
      </c>
      <c r="C272" s="111" t="s">
        <v>123</v>
      </c>
      <c r="D272" s="109" t="s">
        <v>292</v>
      </c>
      <c r="E272" s="80" t="s">
        <v>466</v>
      </c>
      <c r="F272" s="112">
        <v>38508.486666666671</v>
      </c>
      <c r="G272" s="27">
        <f>(1-Содержание!$D$12/100)*Таблица1[[#This Row],[RRP*, руб. с НДС]]</f>
        <v>38508.486666666671</v>
      </c>
      <c r="H272" s="181" t="s">
        <v>1496</v>
      </c>
    </row>
    <row r="273" spans="2:8" ht="101.5" x14ac:dyDescent="0.35">
      <c r="B273" s="80" t="s">
        <v>678</v>
      </c>
      <c r="C273" s="111" t="s">
        <v>124</v>
      </c>
      <c r="D273" s="109" t="s">
        <v>293</v>
      </c>
      <c r="E273" s="80" t="s">
        <v>467</v>
      </c>
      <c r="F273" s="112">
        <v>41853.726666666669</v>
      </c>
      <c r="G273" s="27">
        <f>(1-Содержание!$D$12/100)*Таблица1[[#This Row],[RRP*, руб. с НДС]]</f>
        <v>41853.726666666669</v>
      </c>
      <c r="H273" s="181" t="s">
        <v>1497</v>
      </c>
    </row>
    <row r="274" spans="2:8" ht="101.5" x14ac:dyDescent="0.35">
      <c r="B274" s="80" t="s">
        <v>678</v>
      </c>
      <c r="C274" s="111" t="s">
        <v>125</v>
      </c>
      <c r="D274" s="109" t="s">
        <v>294</v>
      </c>
      <c r="E274" s="80" t="s">
        <v>467</v>
      </c>
      <c r="F274" s="112">
        <v>41642.26</v>
      </c>
      <c r="G274" s="27">
        <f>(1-Содержание!$D$12/100)*Таблица1[[#This Row],[RRP*, руб. с НДС]]</f>
        <v>41642.26</v>
      </c>
      <c r="H274" s="181" t="s">
        <v>1497</v>
      </c>
    </row>
    <row r="275" spans="2:8" ht="101.5" x14ac:dyDescent="0.35">
      <c r="B275" s="80" t="s">
        <v>678</v>
      </c>
      <c r="C275" s="111" t="s">
        <v>219</v>
      </c>
      <c r="D275" s="109" t="s">
        <v>295</v>
      </c>
      <c r="E275" s="80" t="s">
        <v>468</v>
      </c>
      <c r="F275" s="112">
        <v>31253.553333333333</v>
      </c>
      <c r="G275" s="27">
        <f>(1-Содержание!$D$12/100)*Таблица1[[#This Row],[RRP*, руб. с НДС]]</f>
        <v>31253.553333333333</v>
      </c>
      <c r="H275" s="181" t="s">
        <v>1498</v>
      </c>
    </row>
    <row r="276" spans="2:8" ht="101.5" x14ac:dyDescent="0.35">
      <c r="B276" s="80" t="s">
        <v>678</v>
      </c>
      <c r="C276" s="111" t="s">
        <v>220</v>
      </c>
      <c r="D276" s="109" t="s">
        <v>296</v>
      </c>
      <c r="E276" s="80" t="s">
        <v>468</v>
      </c>
      <c r="F276" s="112">
        <v>32184.006666666668</v>
      </c>
      <c r="G276" s="27">
        <f>(1-Содержание!$D$12/100)*Таблица1[[#This Row],[RRP*, руб. с НДС]]</f>
        <v>32184.006666666668</v>
      </c>
      <c r="H276" s="181" t="s">
        <v>1498</v>
      </c>
    </row>
    <row r="277" spans="2:8" ht="101.5" x14ac:dyDescent="0.35">
      <c r="B277" s="80" t="s">
        <v>678</v>
      </c>
      <c r="C277" s="111" t="s">
        <v>126</v>
      </c>
      <c r="D277" s="109" t="s">
        <v>297</v>
      </c>
      <c r="E277" s="80" t="s">
        <v>469</v>
      </c>
      <c r="F277" s="112">
        <v>38123.78</v>
      </c>
      <c r="G277" s="27">
        <f>(1-Содержание!$D$12/100)*Таблица1[[#This Row],[RRP*, руб. с НДС]]</f>
        <v>38123.78</v>
      </c>
      <c r="H277" s="181" t="s">
        <v>1499</v>
      </c>
    </row>
    <row r="278" spans="2:8" ht="101.5" x14ac:dyDescent="0.35">
      <c r="B278" s="80" t="s">
        <v>678</v>
      </c>
      <c r="C278" s="111" t="s">
        <v>127</v>
      </c>
      <c r="D278" s="109" t="s">
        <v>298</v>
      </c>
      <c r="E278" s="80" t="s">
        <v>469</v>
      </c>
      <c r="F278" s="112">
        <v>39263.26</v>
      </c>
      <c r="G278" s="27">
        <f>(1-Содержание!$D$12/100)*Таблица1[[#This Row],[RRP*, руб. с НДС]]</f>
        <v>39263.26</v>
      </c>
      <c r="H278" s="181" t="s">
        <v>1499</v>
      </c>
    </row>
    <row r="279" spans="2:8" ht="101.5" x14ac:dyDescent="0.35">
      <c r="B279" s="80" t="s">
        <v>678</v>
      </c>
      <c r="C279" s="111" t="s">
        <v>128</v>
      </c>
      <c r="D279" s="109" t="s">
        <v>299</v>
      </c>
      <c r="E279" s="80" t="s">
        <v>470</v>
      </c>
      <c r="F279" s="112">
        <v>43626.793333333335</v>
      </c>
      <c r="G279" s="27">
        <f>(1-Содержание!$D$12/100)*Таблица1[[#This Row],[RRP*, руб. с НДС]]</f>
        <v>43626.793333333335</v>
      </c>
      <c r="H279" s="181" t="s">
        <v>1500</v>
      </c>
    </row>
    <row r="280" spans="2:8" ht="101.5" x14ac:dyDescent="0.35">
      <c r="B280" s="80" t="s">
        <v>678</v>
      </c>
      <c r="C280" s="111" t="s">
        <v>129</v>
      </c>
      <c r="D280" s="109" t="s">
        <v>300</v>
      </c>
      <c r="E280" s="80" t="s">
        <v>470</v>
      </c>
      <c r="F280" s="112">
        <v>44929.753333333341</v>
      </c>
      <c r="G280" s="27">
        <f>(1-Содержание!$D$12/100)*Таблица1[[#This Row],[RRP*, руб. с НДС]]</f>
        <v>44929.753333333341</v>
      </c>
      <c r="H280" s="181" t="s">
        <v>1500</v>
      </c>
    </row>
    <row r="281" spans="2:8" ht="101.5" x14ac:dyDescent="0.35">
      <c r="B281" s="80" t="s">
        <v>678</v>
      </c>
      <c r="C281" s="111" t="s">
        <v>130</v>
      </c>
      <c r="D281" s="109" t="s">
        <v>301</v>
      </c>
      <c r="E281" s="80" t="s">
        <v>471</v>
      </c>
      <c r="F281" s="112">
        <v>47696.71333333334</v>
      </c>
      <c r="G281" s="27">
        <f>(1-Содержание!$D$12/100)*Таблица1[[#This Row],[RRP*, руб. с НДС]]</f>
        <v>47696.71333333334</v>
      </c>
      <c r="H281" s="181" t="s">
        <v>1501</v>
      </c>
    </row>
    <row r="282" spans="2:8" ht="101.5" x14ac:dyDescent="0.35">
      <c r="B282" s="80" t="s">
        <v>678</v>
      </c>
      <c r="C282" s="111" t="s">
        <v>131</v>
      </c>
      <c r="D282" s="109" t="s">
        <v>302</v>
      </c>
      <c r="E282" s="80" t="s">
        <v>471</v>
      </c>
      <c r="F282" s="112">
        <v>49120.046666666669</v>
      </c>
      <c r="G282" s="27">
        <f>(1-Содержание!$D$12/100)*Таблица1[[#This Row],[RRP*, руб. с НДС]]</f>
        <v>49120.046666666669</v>
      </c>
      <c r="H282" s="181" t="s">
        <v>1501</v>
      </c>
    </row>
    <row r="283" spans="2:8" ht="101.5" x14ac:dyDescent="0.35">
      <c r="B283" s="80" t="s">
        <v>678</v>
      </c>
      <c r="C283" s="111" t="s">
        <v>221</v>
      </c>
      <c r="D283" s="109" t="s">
        <v>303</v>
      </c>
      <c r="E283" s="80" t="s">
        <v>472</v>
      </c>
      <c r="F283" s="112">
        <v>32001.82</v>
      </c>
      <c r="G283" s="27">
        <f>(1-Содержание!$D$12/100)*Таблица1[[#This Row],[RRP*, руб. с НДС]]</f>
        <v>32001.82</v>
      </c>
      <c r="H283" s="181" t="s">
        <v>1502</v>
      </c>
    </row>
    <row r="284" spans="2:8" ht="101.5" x14ac:dyDescent="0.35">
      <c r="B284" s="80" t="s">
        <v>678</v>
      </c>
      <c r="C284" s="111" t="s">
        <v>222</v>
      </c>
      <c r="D284" s="109" t="s">
        <v>304</v>
      </c>
      <c r="E284" s="80" t="s">
        <v>472</v>
      </c>
      <c r="F284" s="112">
        <v>32957.486666666664</v>
      </c>
      <c r="G284" s="27">
        <f>(1-Содержание!$D$12/100)*Таблица1[[#This Row],[RRP*, руб. с НДС]]</f>
        <v>32957.486666666664</v>
      </c>
      <c r="H284" s="181" t="s">
        <v>1502</v>
      </c>
    </row>
    <row r="285" spans="2:8" ht="101.5" x14ac:dyDescent="0.35">
      <c r="B285" s="80" t="s">
        <v>678</v>
      </c>
      <c r="C285" s="111" t="s">
        <v>132</v>
      </c>
      <c r="D285" s="109" t="s">
        <v>305</v>
      </c>
      <c r="E285" s="80" t="s">
        <v>473</v>
      </c>
      <c r="F285" s="112">
        <v>39575.58</v>
      </c>
      <c r="G285" s="27">
        <f>(1-Содержание!$D$12/100)*Таблица1[[#This Row],[RRP*, руб. с НДС]]</f>
        <v>39575.58</v>
      </c>
      <c r="H285" s="181" t="s">
        <v>1503</v>
      </c>
    </row>
    <row r="286" spans="2:8" ht="101.5" x14ac:dyDescent="0.35">
      <c r="B286" s="80" t="s">
        <v>678</v>
      </c>
      <c r="C286" s="111" t="s">
        <v>133</v>
      </c>
      <c r="D286" s="109" t="s">
        <v>306</v>
      </c>
      <c r="E286" s="80" t="s">
        <v>473</v>
      </c>
      <c r="F286" s="112">
        <v>40757.35333333334</v>
      </c>
      <c r="G286" s="27">
        <f>(1-Содержание!$D$12/100)*Таблица1[[#This Row],[RRP*, руб. с НДС]]</f>
        <v>40757.35333333334</v>
      </c>
      <c r="H286" s="181" t="s">
        <v>1503</v>
      </c>
    </row>
    <row r="287" spans="2:8" ht="101.5" x14ac:dyDescent="0.35">
      <c r="B287" s="80" t="s">
        <v>678</v>
      </c>
      <c r="C287" s="111" t="s">
        <v>134</v>
      </c>
      <c r="D287" s="109" t="s">
        <v>307</v>
      </c>
      <c r="E287" s="80" t="s">
        <v>474</v>
      </c>
      <c r="F287" s="112">
        <v>44527.153333333335</v>
      </c>
      <c r="G287" s="27">
        <f>(1-Содержание!$D$12/100)*Таблица1[[#This Row],[RRP*, руб. с НДС]]</f>
        <v>44527.153333333335</v>
      </c>
      <c r="H287" s="181" t="s">
        <v>1504</v>
      </c>
    </row>
    <row r="288" spans="2:8" ht="101.5" x14ac:dyDescent="0.35">
      <c r="B288" s="80" t="s">
        <v>678</v>
      </c>
      <c r="C288" s="111" t="s">
        <v>135</v>
      </c>
      <c r="D288" s="109" t="s">
        <v>308</v>
      </c>
      <c r="E288" s="80" t="s">
        <v>474</v>
      </c>
      <c r="F288" s="112">
        <v>45857.766666666663</v>
      </c>
      <c r="G288" s="27">
        <f>(1-Содержание!$D$12/100)*Таблица1[[#This Row],[RRP*, руб. с НДС]]</f>
        <v>45857.766666666663</v>
      </c>
      <c r="H288" s="181" t="s">
        <v>1504</v>
      </c>
    </row>
    <row r="289" spans="2:8" ht="101.5" x14ac:dyDescent="0.35">
      <c r="B289" s="80" t="s">
        <v>678</v>
      </c>
      <c r="C289" s="111" t="s">
        <v>136</v>
      </c>
      <c r="D289" s="109" t="s">
        <v>309</v>
      </c>
      <c r="E289" s="80" t="s">
        <v>475</v>
      </c>
      <c r="F289" s="112">
        <v>48707.686666666668</v>
      </c>
      <c r="G289" s="27">
        <f>(1-Содержание!$D$12/100)*Таблица1[[#This Row],[RRP*, руб. с НДС]]</f>
        <v>48707.686666666668</v>
      </c>
      <c r="H289" s="181" t="s">
        <v>1505</v>
      </c>
    </row>
    <row r="290" spans="2:8" ht="101.5" x14ac:dyDescent="0.35">
      <c r="B290" s="80" t="s">
        <v>678</v>
      </c>
      <c r="C290" s="111" t="s">
        <v>137</v>
      </c>
      <c r="D290" s="109" t="s">
        <v>310</v>
      </c>
      <c r="E290" s="80" t="s">
        <v>475</v>
      </c>
      <c r="F290" s="112">
        <v>50162.74</v>
      </c>
      <c r="G290" s="27">
        <f>(1-Содержание!$D$12/100)*Таблица1[[#This Row],[RRP*, руб. с НДС]]</f>
        <v>50162.74</v>
      </c>
      <c r="H290" s="181" t="s">
        <v>1505</v>
      </c>
    </row>
    <row r="291" spans="2:8" ht="101.5" x14ac:dyDescent="0.35">
      <c r="B291" s="80" t="s">
        <v>678</v>
      </c>
      <c r="C291" s="111" t="s">
        <v>223</v>
      </c>
      <c r="D291" s="109" t="s">
        <v>311</v>
      </c>
      <c r="E291" s="80" t="s">
        <v>476</v>
      </c>
      <c r="F291" s="112">
        <v>33534.14</v>
      </c>
      <c r="G291" s="27">
        <f>(1-Содержание!$D$12/100)*Таблица1[[#This Row],[RRP*, руб. с НДС]]</f>
        <v>33534.14</v>
      </c>
      <c r="H291" s="181" t="s">
        <v>1506</v>
      </c>
    </row>
    <row r="292" spans="2:8" ht="101.5" x14ac:dyDescent="0.35">
      <c r="B292" s="80" t="s">
        <v>678</v>
      </c>
      <c r="C292" s="111" t="s">
        <v>224</v>
      </c>
      <c r="D292" s="109" t="s">
        <v>312</v>
      </c>
      <c r="E292" s="80" t="s">
        <v>476</v>
      </c>
      <c r="F292" s="112">
        <v>34535.35333333334</v>
      </c>
      <c r="G292" s="27">
        <f>(1-Содержание!$D$12/100)*Таблица1[[#This Row],[RRP*, руб. с НДС]]</f>
        <v>34535.35333333334</v>
      </c>
      <c r="H292" s="181" t="s">
        <v>1506</v>
      </c>
    </row>
    <row r="293" spans="2:8" ht="101.5" x14ac:dyDescent="0.35">
      <c r="B293" s="80" t="s">
        <v>678</v>
      </c>
      <c r="C293" s="111" t="s">
        <v>138</v>
      </c>
      <c r="D293" s="109" t="s">
        <v>313</v>
      </c>
      <c r="E293" s="80" t="s">
        <v>477</v>
      </c>
      <c r="F293" s="112">
        <v>41845.593333333338</v>
      </c>
      <c r="G293" s="27">
        <f>(1-Содержание!$D$12/100)*Таблица1[[#This Row],[RRP*, руб. с НДС]]</f>
        <v>41845.593333333338</v>
      </c>
      <c r="H293" s="181" t="s">
        <v>1507</v>
      </c>
    </row>
    <row r="294" spans="2:8" ht="101.5" x14ac:dyDescent="0.35">
      <c r="B294" s="80" t="s">
        <v>678</v>
      </c>
      <c r="C294" s="111" t="s">
        <v>139</v>
      </c>
      <c r="D294" s="109" t="s">
        <v>314</v>
      </c>
      <c r="E294" s="80" t="s">
        <v>477</v>
      </c>
      <c r="F294" s="112">
        <v>43096.5</v>
      </c>
      <c r="G294" s="27">
        <f>(1-Содержание!$D$12/100)*Таблица1[[#This Row],[RRP*, руб. с НДС]]</f>
        <v>43096.5</v>
      </c>
      <c r="H294" s="181" t="s">
        <v>1507</v>
      </c>
    </row>
    <row r="295" spans="2:8" ht="101.5" x14ac:dyDescent="0.35">
      <c r="B295" s="80" t="s">
        <v>678</v>
      </c>
      <c r="C295" s="111" t="s">
        <v>140</v>
      </c>
      <c r="D295" s="109" t="s">
        <v>315</v>
      </c>
      <c r="E295" s="80" t="s">
        <v>478</v>
      </c>
      <c r="F295" s="112">
        <v>47813.02</v>
      </c>
      <c r="G295" s="27">
        <f>(1-Содержание!$D$12/100)*Таблица1[[#This Row],[RRP*, руб. с НДС]]</f>
        <v>47813.02</v>
      </c>
      <c r="H295" s="181" t="s">
        <v>1508</v>
      </c>
    </row>
    <row r="296" spans="2:8" ht="101.5" x14ac:dyDescent="0.35">
      <c r="B296" s="80" t="s">
        <v>678</v>
      </c>
      <c r="C296" s="111" t="s">
        <v>141</v>
      </c>
      <c r="D296" s="109" t="s">
        <v>316</v>
      </c>
      <c r="E296" s="80" t="s">
        <v>478</v>
      </c>
      <c r="F296" s="112">
        <v>49239.606666666667</v>
      </c>
      <c r="G296" s="27">
        <f>(1-Содержание!$D$12/100)*Таблица1[[#This Row],[RRP*, руб. с НДС]]</f>
        <v>49239.606666666667</v>
      </c>
      <c r="H296" s="181" t="s">
        <v>1508</v>
      </c>
    </row>
    <row r="297" spans="2:8" ht="101.5" x14ac:dyDescent="0.35">
      <c r="B297" s="80" t="s">
        <v>678</v>
      </c>
      <c r="C297" s="111" t="s">
        <v>142</v>
      </c>
      <c r="D297" s="109" t="s">
        <v>317</v>
      </c>
      <c r="E297" s="80" t="s">
        <v>479</v>
      </c>
      <c r="F297" s="112">
        <v>51979.726666666669</v>
      </c>
      <c r="G297" s="27">
        <f>(1-Содержание!$D$12/100)*Таблица1[[#This Row],[RRP*, руб. с НДС]]</f>
        <v>51979.726666666669</v>
      </c>
      <c r="H297" s="181" t="s">
        <v>1509</v>
      </c>
    </row>
    <row r="298" spans="2:8" ht="101.5" x14ac:dyDescent="0.35">
      <c r="B298" s="80" t="s">
        <v>678</v>
      </c>
      <c r="C298" s="111" t="s">
        <v>143</v>
      </c>
      <c r="D298" s="109" t="s">
        <v>318</v>
      </c>
      <c r="E298" s="80" t="s">
        <v>479</v>
      </c>
      <c r="F298" s="112">
        <v>53529.94</v>
      </c>
      <c r="G298" s="27">
        <f>(1-Содержание!$D$12/100)*Таблица1[[#This Row],[RRP*, руб. с НДС]]</f>
        <v>53529.94</v>
      </c>
      <c r="H298" s="181" t="s">
        <v>1509</v>
      </c>
    </row>
    <row r="299" spans="2:8" ht="101.5" x14ac:dyDescent="0.35">
      <c r="B299" s="80" t="s">
        <v>678</v>
      </c>
      <c r="C299" s="111" t="s">
        <v>225</v>
      </c>
      <c r="D299" s="109" t="s">
        <v>319</v>
      </c>
      <c r="E299" s="80" t="s">
        <v>480</v>
      </c>
      <c r="F299" s="112">
        <v>35464.993333333332</v>
      </c>
      <c r="G299" s="27">
        <f>(1-Содержание!$D$12/100)*Таблица1[[#This Row],[RRP*, руб. с НДС]]</f>
        <v>35464.993333333332</v>
      </c>
      <c r="H299" s="181" t="s">
        <v>1510</v>
      </c>
    </row>
    <row r="300" spans="2:8" ht="101.5" x14ac:dyDescent="0.35">
      <c r="B300" s="80" t="s">
        <v>678</v>
      </c>
      <c r="C300" s="111" t="s">
        <v>226</v>
      </c>
      <c r="D300" s="109" t="s">
        <v>320</v>
      </c>
      <c r="E300" s="80" t="s">
        <v>480</v>
      </c>
      <c r="F300" s="112">
        <v>36522.326666666668</v>
      </c>
      <c r="G300" s="27">
        <f>(1-Содержание!$D$12/100)*Таблица1[[#This Row],[RRP*, руб. с НДС]]</f>
        <v>36522.326666666668</v>
      </c>
      <c r="H300" s="181" t="s">
        <v>1510</v>
      </c>
    </row>
    <row r="301" spans="2:8" ht="101.5" x14ac:dyDescent="0.35">
      <c r="B301" s="80" t="s">
        <v>678</v>
      </c>
      <c r="C301" s="111" t="s">
        <v>144</v>
      </c>
      <c r="D301" s="109" t="s">
        <v>321</v>
      </c>
      <c r="E301" s="80" t="s">
        <v>481</v>
      </c>
      <c r="F301" s="112">
        <v>43693.486666666671</v>
      </c>
      <c r="G301" s="27">
        <f>(1-Содержание!$D$12/100)*Таблица1[[#This Row],[RRP*, руб. с НДС]]</f>
        <v>43693.486666666671</v>
      </c>
      <c r="H301" s="181" t="s">
        <v>1511</v>
      </c>
    </row>
    <row r="302" spans="2:8" ht="101.5" x14ac:dyDescent="0.35">
      <c r="B302" s="80" t="s">
        <v>678</v>
      </c>
      <c r="C302" s="111" t="s">
        <v>145</v>
      </c>
      <c r="D302" s="109" t="s">
        <v>322</v>
      </c>
      <c r="E302" s="80" t="s">
        <v>481</v>
      </c>
      <c r="F302" s="112">
        <v>44998.073333333326</v>
      </c>
      <c r="G302" s="27">
        <f>(1-Содержание!$D$12/100)*Таблица1[[#This Row],[RRP*, руб. с НДС]]</f>
        <v>44998.073333333326</v>
      </c>
      <c r="H302" s="181" t="s">
        <v>1512</v>
      </c>
    </row>
    <row r="303" spans="2:8" ht="101.5" x14ac:dyDescent="0.35">
      <c r="B303" s="80" t="s">
        <v>678</v>
      </c>
      <c r="C303" s="111" t="s">
        <v>146</v>
      </c>
      <c r="D303" s="109" t="s">
        <v>323</v>
      </c>
      <c r="E303" s="80" t="s">
        <v>482</v>
      </c>
      <c r="F303" s="112">
        <v>49900.846666666672</v>
      </c>
      <c r="G303" s="27">
        <f>(1-Содержание!$D$12/100)*Таблица1[[#This Row],[RRP*, руб. с НДС]]</f>
        <v>49900.846666666672</v>
      </c>
      <c r="H303" s="181" t="s">
        <v>1513</v>
      </c>
    </row>
    <row r="304" spans="2:8" ht="101.5" x14ac:dyDescent="0.35">
      <c r="B304" s="80" t="s">
        <v>678</v>
      </c>
      <c r="C304" s="111" t="s">
        <v>147</v>
      </c>
      <c r="D304" s="109" t="s">
        <v>324</v>
      </c>
      <c r="E304" s="80" t="s">
        <v>482</v>
      </c>
      <c r="F304" s="112">
        <v>51388.433333333327</v>
      </c>
      <c r="G304" s="27">
        <f>(1-Содержание!$D$12/100)*Таблица1[[#This Row],[RRP*, руб. с НДС]]</f>
        <v>51388.433333333327</v>
      </c>
      <c r="H304" s="181" t="s">
        <v>1513</v>
      </c>
    </row>
    <row r="305" spans="2:8" ht="101.5" x14ac:dyDescent="0.35">
      <c r="B305" s="80" t="s">
        <v>678</v>
      </c>
      <c r="C305" s="111" t="s">
        <v>148</v>
      </c>
      <c r="D305" s="109" t="s">
        <v>325</v>
      </c>
      <c r="E305" s="80" t="s">
        <v>483</v>
      </c>
      <c r="F305" s="112">
        <v>54430.299999999996</v>
      </c>
      <c r="G305" s="27">
        <f>(1-Содержание!$D$12/100)*Таблица1[[#This Row],[RRP*, руб. с НДС]]</f>
        <v>54430.299999999996</v>
      </c>
      <c r="H305" s="181" t="s">
        <v>1514</v>
      </c>
    </row>
    <row r="306" spans="2:8" ht="101.5" x14ac:dyDescent="0.35">
      <c r="B306" s="80" t="s">
        <v>678</v>
      </c>
      <c r="C306" s="111" t="s">
        <v>149</v>
      </c>
      <c r="D306" s="109" t="s">
        <v>326</v>
      </c>
      <c r="E306" s="80" t="s">
        <v>483</v>
      </c>
      <c r="F306" s="112">
        <v>56256.23333333333</v>
      </c>
      <c r="G306" s="27">
        <f>(1-Содержание!$D$12/100)*Таблица1[[#This Row],[RRP*, руб. с НДС]]</f>
        <v>56256.23333333333</v>
      </c>
      <c r="H306" s="181" t="s">
        <v>1514</v>
      </c>
    </row>
    <row r="307" spans="2:8" ht="101.5" x14ac:dyDescent="0.35">
      <c r="B307" s="80" t="s">
        <v>678</v>
      </c>
      <c r="C307" s="111" t="s">
        <v>227</v>
      </c>
      <c r="D307" s="109" t="s">
        <v>327</v>
      </c>
      <c r="E307" s="80" t="s">
        <v>484</v>
      </c>
      <c r="F307" s="112">
        <v>16741.246666666666</v>
      </c>
      <c r="G307" s="27">
        <f>(1-Содержание!$D$12/100)*Таблица1[[#This Row],[RRP*, руб. с НДС]]</f>
        <v>16741.246666666666</v>
      </c>
      <c r="H307" s="181" t="s">
        <v>1515</v>
      </c>
    </row>
    <row r="308" spans="2:8" ht="101.5" x14ac:dyDescent="0.35">
      <c r="B308" s="80" t="s">
        <v>678</v>
      </c>
      <c r="C308" s="111" t="s">
        <v>228</v>
      </c>
      <c r="D308" s="109" t="s">
        <v>328</v>
      </c>
      <c r="E308" s="80" t="s">
        <v>484</v>
      </c>
      <c r="F308" s="112">
        <v>14641.22</v>
      </c>
      <c r="G308" s="27">
        <f>(1-Содержание!$D$12/100)*Таблица1[[#This Row],[RRP*, руб. с НДС]]</f>
        <v>14641.22</v>
      </c>
      <c r="H308" s="181" t="s">
        <v>1515</v>
      </c>
    </row>
    <row r="309" spans="2:8" ht="101.5" x14ac:dyDescent="0.35">
      <c r="B309" s="80" t="s">
        <v>678</v>
      </c>
      <c r="C309" s="111" t="s">
        <v>150</v>
      </c>
      <c r="D309" s="109" t="s">
        <v>329</v>
      </c>
      <c r="E309" s="80" t="s">
        <v>485</v>
      </c>
      <c r="F309" s="112">
        <v>18030.38</v>
      </c>
      <c r="G309" s="27">
        <f>(1-Содержание!$D$12/100)*Таблица1[[#This Row],[RRP*, руб. с НДС]]</f>
        <v>18030.38</v>
      </c>
      <c r="H309" s="181" t="s">
        <v>1516</v>
      </c>
    </row>
    <row r="310" spans="2:8" ht="101.5" x14ac:dyDescent="0.35">
      <c r="B310" s="80" t="s">
        <v>678</v>
      </c>
      <c r="C310" s="111" t="s">
        <v>1</v>
      </c>
      <c r="D310" s="109" t="s">
        <v>330</v>
      </c>
      <c r="E310" s="80" t="s">
        <v>485</v>
      </c>
      <c r="F310" s="112">
        <v>15766.06</v>
      </c>
      <c r="G310" s="27">
        <f>(1-Содержание!$D$12/100)*Таблица1[[#This Row],[RRP*, руб. с НДС]]</f>
        <v>15766.06</v>
      </c>
      <c r="H310" s="181" t="s">
        <v>1516</v>
      </c>
    </row>
    <row r="311" spans="2:8" ht="101.5" x14ac:dyDescent="0.35">
      <c r="B311" s="80" t="s">
        <v>678</v>
      </c>
      <c r="C311" s="111" t="s">
        <v>151</v>
      </c>
      <c r="D311" s="109" t="s">
        <v>331</v>
      </c>
      <c r="E311" s="80" t="s">
        <v>486</v>
      </c>
      <c r="F311" s="112">
        <v>19482.993333333336</v>
      </c>
      <c r="G311" s="27">
        <f>(1-Содержание!$D$12/100)*Таблица1[[#This Row],[RRP*, руб. с НДС]]</f>
        <v>19482.993333333336</v>
      </c>
      <c r="H311" s="181" t="s">
        <v>1517</v>
      </c>
    </row>
    <row r="312" spans="2:8" ht="101.5" x14ac:dyDescent="0.35">
      <c r="B312" s="80" t="s">
        <v>678</v>
      </c>
      <c r="C312" s="111" t="s">
        <v>152</v>
      </c>
      <c r="D312" s="109" t="s">
        <v>332</v>
      </c>
      <c r="E312" s="80" t="s">
        <v>486</v>
      </c>
      <c r="F312" s="112">
        <v>17039.739999999998</v>
      </c>
      <c r="G312" s="27">
        <f>(1-Содержание!$D$12/100)*Таблица1[[#This Row],[RRP*, руб. с НДС]]</f>
        <v>17039.739999999998</v>
      </c>
      <c r="H312" s="181" t="s">
        <v>1517</v>
      </c>
    </row>
    <row r="313" spans="2:8" ht="101.5" x14ac:dyDescent="0.35">
      <c r="B313" s="80" t="s">
        <v>678</v>
      </c>
      <c r="C313" s="111" t="s">
        <v>153</v>
      </c>
      <c r="D313" s="109" t="s">
        <v>333</v>
      </c>
      <c r="E313" s="80" t="s">
        <v>487</v>
      </c>
      <c r="F313" s="112">
        <v>22240.193333333333</v>
      </c>
      <c r="G313" s="27">
        <f>(1-Содержание!$D$12/100)*Таблица1[[#This Row],[RRP*, руб. с НДС]]</f>
        <v>22240.193333333333</v>
      </c>
      <c r="H313" s="181" t="s">
        <v>1518</v>
      </c>
    </row>
    <row r="314" spans="2:8" ht="101.5" x14ac:dyDescent="0.35">
      <c r="B314" s="80" t="s">
        <v>678</v>
      </c>
      <c r="C314" s="111" t="s">
        <v>154</v>
      </c>
      <c r="D314" s="109" t="s">
        <v>334</v>
      </c>
      <c r="E314" s="80" t="s">
        <v>487</v>
      </c>
      <c r="F314" s="112">
        <v>19454.526666666668</v>
      </c>
      <c r="G314" s="27">
        <f>(1-Содержание!$D$12/100)*Таблица1[[#This Row],[RRP*, руб. с НДС]]</f>
        <v>19454.526666666668</v>
      </c>
      <c r="H314" s="181" t="s">
        <v>1518</v>
      </c>
    </row>
    <row r="315" spans="2:8" ht="101.5" x14ac:dyDescent="0.35">
      <c r="B315" s="80" t="s">
        <v>678</v>
      </c>
      <c r="C315" s="111" t="s">
        <v>229</v>
      </c>
      <c r="D315" s="109" t="s">
        <v>335</v>
      </c>
      <c r="E315" s="80" t="s">
        <v>488</v>
      </c>
      <c r="F315" s="112">
        <v>18092.193333333333</v>
      </c>
      <c r="G315" s="27">
        <f>(1-Содержание!$D$12/100)*Таблица1[[#This Row],[RRP*, руб. с НДС]]</f>
        <v>18092.193333333333</v>
      </c>
      <c r="H315" s="181" t="s">
        <v>1519</v>
      </c>
    </row>
    <row r="316" spans="2:8" ht="101.5" x14ac:dyDescent="0.35">
      <c r="B316" s="80" t="s">
        <v>678</v>
      </c>
      <c r="C316" s="111" t="s">
        <v>230</v>
      </c>
      <c r="D316" s="109" t="s">
        <v>336</v>
      </c>
      <c r="E316" s="80" t="s">
        <v>488</v>
      </c>
      <c r="F316" s="112">
        <v>15819.74</v>
      </c>
      <c r="G316" s="27">
        <f>(1-Содержание!$D$12/100)*Таблица1[[#This Row],[RRP*, руб. с НДС]]</f>
        <v>15819.74</v>
      </c>
      <c r="H316" s="181" t="s">
        <v>1519</v>
      </c>
    </row>
    <row r="317" spans="2:8" ht="101.5" x14ac:dyDescent="0.35">
      <c r="B317" s="80" t="s">
        <v>678</v>
      </c>
      <c r="C317" s="111" t="s">
        <v>155</v>
      </c>
      <c r="D317" s="109" t="s">
        <v>337</v>
      </c>
      <c r="E317" s="80" t="s">
        <v>489</v>
      </c>
      <c r="F317" s="112">
        <v>19486.246666666666</v>
      </c>
      <c r="G317" s="27">
        <f>(1-Содержание!$D$12/100)*Таблица1[[#This Row],[RRP*, руб. с НДС]]</f>
        <v>19486.246666666666</v>
      </c>
      <c r="H317" s="181" t="s">
        <v>1520</v>
      </c>
    </row>
    <row r="318" spans="2:8" ht="101.5" x14ac:dyDescent="0.35">
      <c r="B318" s="80" t="s">
        <v>678</v>
      </c>
      <c r="C318" s="111" t="s">
        <v>156</v>
      </c>
      <c r="D318" s="109" t="s">
        <v>338</v>
      </c>
      <c r="E318" s="80" t="s">
        <v>489</v>
      </c>
      <c r="F318" s="112">
        <v>17040.553333333333</v>
      </c>
      <c r="G318" s="27">
        <f>(1-Содержание!$D$12/100)*Таблица1[[#This Row],[RRP*, руб. с НДС]]</f>
        <v>17040.553333333333</v>
      </c>
      <c r="H318" s="181" t="s">
        <v>1520</v>
      </c>
    </row>
    <row r="319" spans="2:8" ht="101.5" x14ac:dyDescent="0.35">
      <c r="B319" s="80" t="s">
        <v>678</v>
      </c>
      <c r="C319" s="111" t="s">
        <v>157</v>
      </c>
      <c r="D319" s="109" t="s">
        <v>339</v>
      </c>
      <c r="E319" s="80" t="s">
        <v>490</v>
      </c>
      <c r="F319" s="112">
        <v>21051.913333333334</v>
      </c>
      <c r="G319" s="27">
        <f>(1-Содержание!$D$12/100)*Таблица1[[#This Row],[RRP*, руб. с НДС]]</f>
        <v>21051.913333333334</v>
      </c>
      <c r="H319" s="181" t="s">
        <v>1521</v>
      </c>
    </row>
    <row r="320" spans="2:8" ht="101.5" x14ac:dyDescent="0.35">
      <c r="B320" s="80" t="s">
        <v>678</v>
      </c>
      <c r="C320" s="111" t="s">
        <v>158</v>
      </c>
      <c r="D320" s="109" t="s">
        <v>340</v>
      </c>
      <c r="E320" s="80" t="s">
        <v>490</v>
      </c>
      <c r="F320" s="112">
        <v>18414.273333333334</v>
      </c>
      <c r="G320" s="27">
        <f>(1-Содержание!$D$12/100)*Таблица1[[#This Row],[RRP*, руб. с НДС]]</f>
        <v>18414.273333333334</v>
      </c>
      <c r="H320" s="181" t="s">
        <v>1521</v>
      </c>
    </row>
    <row r="321" spans="2:8" ht="101.5" x14ac:dyDescent="0.35">
      <c r="B321" s="80" t="s">
        <v>678</v>
      </c>
      <c r="C321" s="111" t="s">
        <v>159</v>
      </c>
      <c r="D321" s="109" t="s">
        <v>341</v>
      </c>
      <c r="E321" s="80" t="s">
        <v>491</v>
      </c>
      <c r="F321" s="112">
        <v>24031.153333333335</v>
      </c>
      <c r="G321" s="27">
        <f>(1-Содержание!$D$12/100)*Таблица1[[#This Row],[RRP*, руб. с НДС]]</f>
        <v>24031.153333333335</v>
      </c>
      <c r="H321" s="181" t="s">
        <v>1522</v>
      </c>
    </row>
    <row r="322" spans="2:8" ht="101.5" x14ac:dyDescent="0.35">
      <c r="B322" s="80" t="s">
        <v>678</v>
      </c>
      <c r="C322" s="111" t="s">
        <v>160</v>
      </c>
      <c r="D322" s="109" t="s">
        <v>342</v>
      </c>
      <c r="E322" s="80" t="s">
        <v>491</v>
      </c>
      <c r="F322" s="112">
        <v>21021.82</v>
      </c>
      <c r="G322" s="27">
        <f>(1-Содержание!$D$12/100)*Таблица1[[#This Row],[RRP*, руб. с НДС]]</f>
        <v>21021.82</v>
      </c>
      <c r="H322" s="181" t="s">
        <v>1522</v>
      </c>
    </row>
    <row r="323" spans="2:8" ht="101.5" x14ac:dyDescent="0.35">
      <c r="B323" s="80" t="s">
        <v>678</v>
      </c>
      <c r="C323" s="111" t="s">
        <v>231</v>
      </c>
      <c r="D323" s="109" t="s">
        <v>343</v>
      </c>
      <c r="E323" s="80" t="s">
        <v>492</v>
      </c>
      <c r="F323" s="112">
        <v>19549.686666666668</v>
      </c>
      <c r="G323" s="27">
        <f>(1-Содержание!$D$12/100)*Таблица1[[#This Row],[RRP*, руб. с НДС]]</f>
        <v>19549.686666666668</v>
      </c>
      <c r="H323" s="181" t="s">
        <v>1523</v>
      </c>
    </row>
    <row r="324" spans="2:8" ht="101.5" x14ac:dyDescent="0.35">
      <c r="B324" s="80" t="s">
        <v>678</v>
      </c>
      <c r="C324" s="111" t="s">
        <v>232</v>
      </c>
      <c r="D324" s="109" t="s">
        <v>344</v>
      </c>
      <c r="E324" s="80" t="s">
        <v>492</v>
      </c>
      <c r="F324" s="112">
        <v>17096.673333333336</v>
      </c>
      <c r="G324" s="27">
        <f>(1-Содержание!$D$12/100)*Таблица1[[#This Row],[RRP*, руб. с НДС]]</f>
        <v>17096.673333333336</v>
      </c>
      <c r="H324" s="181" t="s">
        <v>1523</v>
      </c>
    </row>
    <row r="325" spans="2:8" ht="101.5" x14ac:dyDescent="0.35">
      <c r="B325" s="80" t="s">
        <v>678</v>
      </c>
      <c r="C325" s="111" t="s">
        <v>161</v>
      </c>
      <c r="D325" s="109" t="s">
        <v>345</v>
      </c>
      <c r="E325" s="80" t="s">
        <v>493</v>
      </c>
      <c r="F325" s="112">
        <v>21059.23333333333</v>
      </c>
      <c r="G325" s="27">
        <f>(1-Содержание!$D$12/100)*Таблица1[[#This Row],[RRP*, руб. с НДС]]</f>
        <v>21059.23333333333</v>
      </c>
      <c r="H325" s="181" t="s">
        <v>1524</v>
      </c>
    </row>
    <row r="326" spans="2:8" ht="101.5" x14ac:dyDescent="0.35">
      <c r="B326" s="80" t="s">
        <v>678</v>
      </c>
      <c r="C326" s="111" t="s">
        <v>162</v>
      </c>
      <c r="D326" s="109" t="s">
        <v>346</v>
      </c>
      <c r="E326" s="80" t="s">
        <v>493</v>
      </c>
      <c r="F326" s="112">
        <v>18420.78</v>
      </c>
      <c r="G326" s="27">
        <f>(1-Содержание!$D$12/100)*Таблица1[[#This Row],[RRP*, руб. с НДС]]</f>
        <v>18420.78</v>
      </c>
      <c r="H326" s="181" t="s">
        <v>1524</v>
      </c>
    </row>
    <row r="327" spans="2:8" ht="101.5" x14ac:dyDescent="0.35">
      <c r="B327" s="80" t="s">
        <v>678</v>
      </c>
      <c r="C327" s="111" t="s">
        <v>163</v>
      </c>
      <c r="D327" s="109" t="s">
        <v>347</v>
      </c>
      <c r="E327" s="80" t="s">
        <v>494</v>
      </c>
      <c r="F327" s="112">
        <v>22331.286666666663</v>
      </c>
      <c r="G327" s="27">
        <f>(1-Содержание!$D$12/100)*Таблица1[[#This Row],[RRP*, руб. с НДС]]</f>
        <v>22331.286666666663</v>
      </c>
      <c r="H327" s="181" t="s">
        <v>1525</v>
      </c>
    </row>
    <row r="328" spans="2:8" ht="101.5" x14ac:dyDescent="0.35">
      <c r="B328" s="80" t="s">
        <v>678</v>
      </c>
      <c r="C328" s="111" t="s">
        <v>164</v>
      </c>
      <c r="D328" s="109" t="s">
        <v>348</v>
      </c>
      <c r="E328" s="80" t="s">
        <v>494</v>
      </c>
      <c r="F328" s="112">
        <v>19535.046666666665</v>
      </c>
      <c r="G328" s="27">
        <f>(1-Содержание!$D$12/100)*Таблица1[[#This Row],[RRP*, руб. с НДС]]</f>
        <v>19535.046666666665</v>
      </c>
      <c r="H328" s="181" t="s">
        <v>1525</v>
      </c>
    </row>
    <row r="329" spans="2:8" ht="101.5" x14ac:dyDescent="0.35">
      <c r="B329" s="80" t="s">
        <v>678</v>
      </c>
      <c r="C329" s="111" t="s">
        <v>165</v>
      </c>
      <c r="D329" s="109" t="s">
        <v>349</v>
      </c>
      <c r="E329" s="80" t="s">
        <v>495</v>
      </c>
      <c r="F329" s="112">
        <v>25491.899999999998</v>
      </c>
      <c r="G329" s="27">
        <f>(1-Содержание!$D$12/100)*Таблица1[[#This Row],[RRP*, руб. с НДС]]</f>
        <v>25491.899999999998</v>
      </c>
      <c r="H329" s="181" t="s">
        <v>1526</v>
      </c>
    </row>
    <row r="330" spans="2:8" ht="101.5" x14ac:dyDescent="0.35">
      <c r="B330" s="80" t="s">
        <v>678</v>
      </c>
      <c r="C330" s="111" t="s">
        <v>166</v>
      </c>
      <c r="D330" s="109" t="s">
        <v>350</v>
      </c>
      <c r="E330" s="80" t="s">
        <v>495</v>
      </c>
      <c r="F330" s="112">
        <v>22297.94</v>
      </c>
      <c r="G330" s="27">
        <f>(1-Содержание!$D$12/100)*Таблица1[[#This Row],[RRP*, руб. с НДС]]</f>
        <v>22297.94</v>
      </c>
      <c r="H330" s="181" t="s">
        <v>1526</v>
      </c>
    </row>
    <row r="331" spans="2:8" ht="101.5" x14ac:dyDescent="0.35">
      <c r="B331" s="80" t="s">
        <v>678</v>
      </c>
      <c r="C331" s="111" t="s">
        <v>233</v>
      </c>
      <c r="D331" s="109" t="s">
        <v>351</v>
      </c>
      <c r="E331" s="80" t="s">
        <v>496</v>
      </c>
      <c r="F331" s="112">
        <v>20549.273333333334</v>
      </c>
      <c r="G331" s="27">
        <f>(1-Содержание!$D$12/100)*Таблица1[[#This Row],[RRP*, руб. с НДС]]</f>
        <v>20549.273333333334</v>
      </c>
      <c r="H331" s="181" t="s">
        <v>1527</v>
      </c>
    </row>
    <row r="332" spans="2:8" ht="101.5" x14ac:dyDescent="0.35">
      <c r="B332" s="80" t="s">
        <v>678</v>
      </c>
      <c r="C332" s="111" t="s">
        <v>234</v>
      </c>
      <c r="D332" s="109" t="s">
        <v>352</v>
      </c>
      <c r="E332" s="80" t="s">
        <v>496</v>
      </c>
      <c r="F332" s="112">
        <v>17978.326666666668</v>
      </c>
      <c r="G332" s="27">
        <f>(1-Содержание!$D$12/100)*Таблица1[[#This Row],[RRP*, руб. с НДС]]</f>
        <v>17978.326666666668</v>
      </c>
      <c r="H332" s="181" t="s">
        <v>1527</v>
      </c>
    </row>
    <row r="333" spans="2:8" ht="101.5" x14ac:dyDescent="0.35">
      <c r="B333" s="80" t="s">
        <v>678</v>
      </c>
      <c r="C333" s="111" t="s">
        <v>167</v>
      </c>
      <c r="D333" s="109" t="s">
        <v>353</v>
      </c>
      <c r="E333" s="80" t="s">
        <v>497</v>
      </c>
      <c r="F333" s="112">
        <v>22138.526666666668</v>
      </c>
      <c r="G333" s="27">
        <f>(1-Содержание!$D$12/100)*Таблица1[[#This Row],[RRP*, руб. с НДС]]</f>
        <v>22138.526666666668</v>
      </c>
      <c r="H333" s="181" t="s">
        <v>1528</v>
      </c>
    </row>
    <row r="334" spans="2:8" ht="101.5" x14ac:dyDescent="0.35">
      <c r="B334" s="80" t="s">
        <v>678</v>
      </c>
      <c r="C334" s="111" t="s">
        <v>168</v>
      </c>
      <c r="D334" s="109" t="s">
        <v>354</v>
      </c>
      <c r="E334" s="80" t="s">
        <v>497</v>
      </c>
      <c r="F334" s="112">
        <v>19360.993333333328</v>
      </c>
      <c r="G334" s="27">
        <f>(1-Содержание!$D$12/100)*Таблица1[[#This Row],[RRP*, руб. с НДС]]</f>
        <v>19360.993333333328</v>
      </c>
      <c r="H334" s="181" t="s">
        <v>1528</v>
      </c>
    </row>
    <row r="335" spans="2:8" ht="101.5" x14ac:dyDescent="0.35">
      <c r="B335" s="80" t="s">
        <v>678</v>
      </c>
      <c r="C335" s="111" t="s">
        <v>169</v>
      </c>
      <c r="D335" s="109" t="s">
        <v>355</v>
      </c>
      <c r="E335" s="80" t="s">
        <v>498</v>
      </c>
      <c r="F335" s="112">
        <v>23459.38</v>
      </c>
      <c r="G335" s="27">
        <f>(1-Содержание!$D$12/100)*Таблица1[[#This Row],[RRP*, руб. с НДС]]</f>
        <v>23459.38</v>
      </c>
      <c r="H335" s="181" t="s">
        <v>1529</v>
      </c>
    </row>
    <row r="336" spans="2:8" ht="101.5" x14ac:dyDescent="0.35">
      <c r="B336" s="80" t="s">
        <v>678</v>
      </c>
      <c r="C336" s="111" t="s">
        <v>170</v>
      </c>
      <c r="D336" s="109" t="s">
        <v>356</v>
      </c>
      <c r="E336" s="80" t="s">
        <v>498</v>
      </c>
      <c r="F336" s="112">
        <v>20521.62</v>
      </c>
      <c r="G336" s="27">
        <f>(1-Содержание!$D$12/100)*Таблица1[[#This Row],[RRP*, руб. с НДС]]</f>
        <v>20521.62</v>
      </c>
      <c r="H336" s="181" t="s">
        <v>1529</v>
      </c>
    </row>
    <row r="337" spans="2:8" ht="101.5" x14ac:dyDescent="0.35">
      <c r="B337" s="80" t="s">
        <v>678</v>
      </c>
      <c r="C337" s="111" t="s">
        <v>171</v>
      </c>
      <c r="D337" s="109" t="s">
        <v>357</v>
      </c>
      <c r="E337" s="80" t="s">
        <v>499</v>
      </c>
      <c r="F337" s="112">
        <v>26777.78</v>
      </c>
      <c r="G337" s="27">
        <f>(1-Содержание!$D$12/100)*Таблица1[[#This Row],[RRP*, руб. с НДС]]</f>
        <v>26777.78</v>
      </c>
      <c r="H337" s="181" t="s">
        <v>1530</v>
      </c>
    </row>
    <row r="338" spans="2:8" ht="101.5" x14ac:dyDescent="0.35">
      <c r="B338" s="80" t="s">
        <v>678</v>
      </c>
      <c r="C338" s="111" t="s">
        <v>172</v>
      </c>
      <c r="D338" s="109" t="s">
        <v>358</v>
      </c>
      <c r="E338" s="80" t="s">
        <v>499</v>
      </c>
      <c r="F338" s="112">
        <v>23425.22</v>
      </c>
      <c r="G338" s="27">
        <f>(1-Содержание!$D$12/100)*Таблица1[[#This Row],[RRP*, руб. с НДС]]</f>
        <v>23425.22</v>
      </c>
      <c r="H338" s="181" t="s">
        <v>1530</v>
      </c>
    </row>
  </sheetData>
  <autoFilter ref="G14:H338" xr:uid="{00000000-0009-0000-0000-000002000000}"/>
  <mergeCells count="2">
    <mergeCell ref="B1:B13"/>
    <mergeCell ref="C11:F11"/>
  </mergeCells>
  <phoneticPr fontId="5" type="noConversion"/>
  <pageMargins left="0.7" right="0.7" top="0.75" bottom="0.75" header="0.3" footer="0.3"/>
  <pageSetup paperSize="9" orientation="portrait" r:id="rId1"/>
  <drawing r:id="rId2"/>
  <tableParts count="1">
    <tablePart r:id="rId3"/>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2:J93"/>
  <sheetViews>
    <sheetView zoomScale="70" zoomScaleNormal="70" workbookViewId="0">
      <selection activeCell="D11" sqref="D11"/>
    </sheetView>
  </sheetViews>
  <sheetFormatPr defaultRowHeight="14.5" x14ac:dyDescent="0.35"/>
  <cols>
    <col min="1" max="1" width="3.90625" style="126" customWidth="1"/>
    <col min="2" max="2" width="32.453125" style="128" customWidth="1"/>
    <col min="3" max="3" width="23.81640625" style="117" customWidth="1"/>
    <col min="4" max="4" width="50.26953125" style="117" customWidth="1"/>
    <col min="5" max="5" width="14.54296875" style="117" bestFit="1" customWidth="1"/>
    <col min="6" max="6" width="14.453125" style="8" customWidth="1"/>
    <col min="7" max="7" width="12.26953125" style="8" customWidth="1"/>
    <col min="8" max="8" width="87.7265625" style="127" customWidth="1"/>
    <col min="9" max="16384" width="8.7265625" style="127"/>
  </cols>
  <sheetData>
    <row r="2" spans="1:10" ht="15.5" x14ac:dyDescent="0.35">
      <c r="B2" s="192"/>
      <c r="C2" s="7"/>
    </row>
    <row r="3" spans="1:10" ht="15.5" x14ac:dyDescent="0.35">
      <c r="B3" s="192"/>
      <c r="C3" s="7"/>
      <c r="D3" s="7"/>
      <c r="E3" s="7"/>
    </row>
    <row r="4" spans="1:10" ht="15.5" x14ac:dyDescent="0.35">
      <c r="B4" s="192"/>
      <c r="C4" s="7"/>
      <c r="D4" s="7"/>
      <c r="E4" s="7"/>
    </row>
    <row r="5" spans="1:10" ht="15.5" x14ac:dyDescent="0.35">
      <c r="B5" s="192"/>
      <c r="C5" s="7"/>
      <c r="D5" s="7"/>
      <c r="E5" s="7"/>
    </row>
    <row r="6" spans="1:10" ht="15.5" x14ac:dyDescent="0.35">
      <c r="B6" s="192"/>
      <c r="C6" s="7"/>
      <c r="D6" s="7"/>
      <c r="E6" s="7"/>
    </row>
    <row r="7" spans="1:10" ht="15.5" x14ac:dyDescent="0.35">
      <c r="B7" s="192"/>
      <c r="C7" s="7"/>
      <c r="D7" s="7"/>
      <c r="E7" s="7"/>
    </row>
    <row r="8" spans="1:10" ht="15.5" x14ac:dyDescent="0.35">
      <c r="B8" s="192"/>
      <c r="C8" s="7"/>
      <c r="D8" s="7"/>
      <c r="E8" s="7"/>
    </row>
    <row r="9" spans="1:10" ht="15.5" x14ac:dyDescent="0.35">
      <c r="B9" s="192"/>
      <c r="C9" s="7"/>
      <c r="D9" s="7"/>
      <c r="E9" s="7"/>
    </row>
    <row r="10" spans="1:10" ht="21" x14ac:dyDescent="0.35">
      <c r="B10" s="192"/>
      <c r="D10" s="185" t="s">
        <v>2150</v>
      </c>
      <c r="E10" s="185"/>
      <c r="F10" s="185"/>
      <c r="G10" s="185"/>
    </row>
    <row r="11" spans="1:10" ht="21" x14ac:dyDescent="0.35">
      <c r="B11" s="192"/>
      <c r="C11" s="6"/>
      <c r="D11" s="6"/>
      <c r="E11" s="6"/>
      <c r="F11" s="6"/>
    </row>
    <row r="12" spans="1:10" ht="15.5" x14ac:dyDescent="0.35">
      <c r="B12" s="192"/>
      <c r="C12" s="52"/>
      <c r="D12" s="52"/>
      <c r="E12" s="52"/>
      <c r="F12" s="52"/>
    </row>
    <row r="13" spans="1:10" ht="55.5" customHeight="1" x14ac:dyDescent="0.35">
      <c r="A13" s="155"/>
      <c r="B13" s="113" t="s">
        <v>1267</v>
      </c>
      <c r="C13" s="114" t="s">
        <v>4</v>
      </c>
      <c r="D13" s="115" t="s">
        <v>235</v>
      </c>
      <c r="E13" s="115" t="s">
        <v>359</v>
      </c>
      <c r="F13" s="116" t="s">
        <v>2229</v>
      </c>
      <c r="G13" s="96" t="str">
        <f>CONCATENATE("Цена с учетом скидки ",Содержание!$D$12,"%")</f>
        <v>Цена с учетом скидки 0%</v>
      </c>
      <c r="H13" s="104" t="s">
        <v>676</v>
      </c>
    </row>
    <row r="14" spans="1:10" ht="43.5" x14ac:dyDescent="0.35">
      <c r="A14" s="129"/>
      <c r="B14" s="162" t="s">
        <v>1269</v>
      </c>
      <c r="C14" s="163" t="s">
        <v>7</v>
      </c>
      <c r="D14" s="122" t="s">
        <v>400</v>
      </c>
      <c r="E14" s="164" t="s">
        <v>508</v>
      </c>
      <c r="F14" s="165">
        <v>4127.9411666666665</v>
      </c>
      <c r="G14" s="67">
        <f>(1-Содержание!$D$12/100)*Таблица9[[#This Row],[RRP*,  руб. с НДС]]</f>
        <v>4127.9411666666665</v>
      </c>
      <c r="H14" s="11" t="s">
        <v>1311</v>
      </c>
      <c r="J14" s="127" t="s">
        <v>1647</v>
      </c>
    </row>
    <row r="15" spans="1:10" ht="43.5" x14ac:dyDescent="0.35">
      <c r="A15" s="129"/>
      <c r="B15" s="162" t="s">
        <v>1269</v>
      </c>
      <c r="C15" s="163" t="s">
        <v>8</v>
      </c>
      <c r="D15" s="122" t="s">
        <v>402</v>
      </c>
      <c r="E15" s="164" t="s">
        <v>510</v>
      </c>
      <c r="F15" s="165">
        <v>5039.403166666666</v>
      </c>
      <c r="G15" s="67">
        <f>(1-Содержание!$D$12/100)*Таблица9[[#This Row],[RRP*,  руб. с НДС]]</f>
        <v>5039.403166666666</v>
      </c>
      <c r="H15" s="11" t="s">
        <v>1313</v>
      </c>
    </row>
    <row r="16" spans="1:10" ht="43.5" x14ac:dyDescent="0.35">
      <c r="A16" s="129"/>
      <c r="B16" s="162" t="s">
        <v>1269</v>
      </c>
      <c r="C16" s="163" t="s">
        <v>9</v>
      </c>
      <c r="D16" s="122" t="s">
        <v>404</v>
      </c>
      <c r="E16" s="164" t="s">
        <v>512</v>
      </c>
      <c r="F16" s="165">
        <v>4276.7811666666666</v>
      </c>
      <c r="G16" s="67">
        <f>(1-Содержание!$D$12/100)*Таблица9[[#This Row],[RRP*,  руб. с НДС]]</f>
        <v>4276.7811666666666</v>
      </c>
      <c r="H16" s="11" t="s">
        <v>1315</v>
      </c>
    </row>
    <row r="17" spans="1:8" ht="43.5" x14ac:dyDescent="0.35">
      <c r="A17" s="129"/>
      <c r="B17" s="162" t="s">
        <v>1269</v>
      </c>
      <c r="C17" s="163" t="s">
        <v>10</v>
      </c>
      <c r="D17" s="122" t="s">
        <v>406</v>
      </c>
      <c r="E17" s="164" t="s">
        <v>514</v>
      </c>
      <c r="F17" s="165">
        <v>5262.9376666666667</v>
      </c>
      <c r="G17" s="67">
        <f>(1-Содержание!$D$12/100)*Таблица9[[#This Row],[RRP*,  руб. с НДС]]</f>
        <v>5262.9376666666667</v>
      </c>
      <c r="H17" s="11" t="s">
        <v>1317</v>
      </c>
    </row>
    <row r="18" spans="1:8" ht="43.5" x14ac:dyDescent="0.35">
      <c r="A18" s="129"/>
      <c r="B18" s="162" t="s">
        <v>1269</v>
      </c>
      <c r="C18" s="163" t="s">
        <v>12</v>
      </c>
      <c r="D18" s="122" t="s">
        <v>408</v>
      </c>
      <c r="E18" s="164" t="s">
        <v>516</v>
      </c>
      <c r="F18" s="165">
        <v>4444.1346666666659</v>
      </c>
      <c r="G18" s="67">
        <f>(1-Содержание!$D$12/100)*Таблица9[[#This Row],[RRP*,  руб. с НДС]]</f>
        <v>4444.1346666666659</v>
      </c>
      <c r="H18" s="11" t="s">
        <v>1319</v>
      </c>
    </row>
    <row r="19" spans="1:8" ht="43.5" x14ac:dyDescent="0.35">
      <c r="A19" s="129"/>
      <c r="B19" s="162" t="s">
        <v>1269</v>
      </c>
      <c r="C19" s="163" t="s">
        <v>13</v>
      </c>
      <c r="D19" s="122" t="s">
        <v>410</v>
      </c>
      <c r="E19" s="164" t="s">
        <v>518</v>
      </c>
      <c r="F19" s="165">
        <v>5506.8766666666661</v>
      </c>
      <c r="G19" s="67">
        <f>(1-Содержание!$D$12/100)*Таблица9[[#This Row],[RRP*,  руб. с НДС]]</f>
        <v>5506.8766666666661</v>
      </c>
      <c r="H19" s="11" t="s">
        <v>1321</v>
      </c>
    </row>
    <row r="20" spans="1:8" ht="43.5" x14ac:dyDescent="0.35">
      <c r="A20" s="129"/>
      <c r="B20" s="162" t="s">
        <v>1269</v>
      </c>
      <c r="C20" s="163" t="s">
        <v>14</v>
      </c>
      <c r="D20" s="122" t="s">
        <v>412</v>
      </c>
      <c r="E20" s="164" t="s">
        <v>520</v>
      </c>
      <c r="F20" s="165">
        <v>4588.7961666666661</v>
      </c>
      <c r="G20" s="67">
        <f>(1-Содержание!$D$12/100)*Таблица9[[#This Row],[RRP*,  руб. с НДС]]</f>
        <v>4588.7961666666661</v>
      </c>
      <c r="H20" s="11" t="s">
        <v>1323</v>
      </c>
    </row>
    <row r="21" spans="1:8" ht="43.5" x14ac:dyDescent="0.35">
      <c r="A21" s="129"/>
      <c r="B21" s="162" t="s">
        <v>1269</v>
      </c>
      <c r="C21" s="163" t="s">
        <v>15</v>
      </c>
      <c r="D21" s="122" t="s">
        <v>414</v>
      </c>
      <c r="E21" s="164" t="s">
        <v>522</v>
      </c>
      <c r="F21" s="165">
        <v>5757.4341666666651</v>
      </c>
      <c r="G21" s="67">
        <f>(1-Содержание!$D$12/100)*Таблица9[[#This Row],[RRP*,  руб. с НДС]]</f>
        <v>5757.4341666666651</v>
      </c>
      <c r="H21" s="11" t="s">
        <v>1325</v>
      </c>
    </row>
    <row r="22" spans="1:8" ht="43.5" x14ac:dyDescent="0.35">
      <c r="A22" s="129"/>
      <c r="B22" s="162" t="s">
        <v>1269</v>
      </c>
      <c r="C22" s="163" t="s">
        <v>16</v>
      </c>
      <c r="D22" s="122" t="s">
        <v>416</v>
      </c>
      <c r="E22" s="164" t="s">
        <v>524</v>
      </c>
      <c r="F22" s="165">
        <v>4865.8276666666661</v>
      </c>
      <c r="G22" s="67">
        <f>(1-Содержание!$D$12/100)*Таблица9[[#This Row],[RRP*,  руб. с НДС]]</f>
        <v>4865.8276666666661</v>
      </c>
      <c r="H22" s="11" t="s">
        <v>1327</v>
      </c>
    </row>
    <row r="23" spans="1:8" ht="43.5" x14ac:dyDescent="0.35">
      <c r="A23" s="129"/>
      <c r="B23" s="162" t="s">
        <v>1269</v>
      </c>
      <c r="C23" s="163" t="s">
        <v>17</v>
      </c>
      <c r="D23" s="122" t="s">
        <v>418</v>
      </c>
      <c r="E23" s="164" t="s">
        <v>526</v>
      </c>
      <c r="F23" s="165">
        <v>6007.0461666666652</v>
      </c>
      <c r="G23" s="67">
        <f>(1-Содержание!$D$12/100)*Таблица9[[#This Row],[RRP*,  руб. с НДС]]</f>
        <v>6007.0461666666652</v>
      </c>
      <c r="H23" s="11" t="s">
        <v>1329</v>
      </c>
    </row>
    <row r="24" spans="1:8" ht="43.5" x14ac:dyDescent="0.35">
      <c r="A24" s="129"/>
      <c r="B24" s="162" t="s">
        <v>1269</v>
      </c>
      <c r="C24" s="163" t="s">
        <v>18</v>
      </c>
      <c r="D24" s="122" t="s">
        <v>420</v>
      </c>
      <c r="E24" s="164" t="s">
        <v>528</v>
      </c>
      <c r="F24" s="165">
        <v>5002.925166666666</v>
      </c>
      <c r="G24" s="67">
        <f>(1-Содержание!$D$12/100)*Таблица9[[#This Row],[RRP*,  руб. с НДС]]</f>
        <v>5002.925166666666</v>
      </c>
      <c r="H24" s="11" t="s">
        <v>1331</v>
      </c>
    </row>
    <row r="25" spans="1:8" ht="43.5" x14ac:dyDescent="0.35">
      <c r="A25" s="129"/>
      <c r="B25" s="162" t="s">
        <v>1269</v>
      </c>
      <c r="C25" s="163" t="s">
        <v>19</v>
      </c>
      <c r="D25" s="122" t="s">
        <v>422</v>
      </c>
      <c r="E25" s="164" t="s">
        <v>530</v>
      </c>
      <c r="F25" s="165">
        <v>6261.3856666666661</v>
      </c>
      <c r="G25" s="67">
        <f>(1-Содержание!$D$12/100)*Таблица9[[#This Row],[RRP*,  руб. с НДС]]</f>
        <v>6261.3856666666661</v>
      </c>
      <c r="H25" s="11" t="s">
        <v>1333</v>
      </c>
    </row>
    <row r="26" spans="1:8" ht="43.5" x14ac:dyDescent="0.35">
      <c r="A26" s="129"/>
      <c r="B26" s="162" t="s">
        <v>1269</v>
      </c>
      <c r="C26" s="163" t="s">
        <v>22</v>
      </c>
      <c r="D26" s="122" t="s">
        <v>424</v>
      </c>
      <c r="E26" s="164" t="s">
        <v>532</v>
      </c>
      <c r="F26" s="165">
        <v>3117.5981666666662</v>
      </c>
      <c r="G26" s="67">
        <f>(1-Содержание!$D$12/100)*Таблица9[[#This Row],[RRP*,  руб. с НДС]]</f>
        <v>3117.5981666666662</v>
      </c>
      <c r="H26" s="11" t="s">
        <v>1335</v>
      </c>
    </row>
    <row r="27" spans="1:8" ht="43.5" x14ac:dyDescent="0.35">
      <c r="A27" s="129"/>
      <c r="B27" s="162" t="s">
        <v>1269</v>
      </c>
      <c r="C27" s="163" t="s">
        <v>23</v>
      </c>
      <c r="D27" s="122" t="s">
        <v>426</v>
      </c>
      <c r="E27" s="164" t="s">
        <v>534</v>
      </c>
      <c r="F27" s="165">
        <v>3956.2566666666662</v>
      </c>
      <c r="G27" s="67">
        <f>(1-Содержание!$D$12/100)*Таблица9[[#This Row],[RRP*,  руб. с НДС]]</f>
        <v>3956.2566666666662</v>
      </c>
      <c r="H27" s="11" t="s">
        <v>1337</v>
      </c>
    </row>
    <row r="28" spans="1:8" ht="43.5" x14ac:dyDescent="0.35">
      <c r="A28" s="129"/>
      <c r="B28" s="162" t="s">
        <v>1269</v>
      </c>
      <c r="C28" s="163" t="s">
        <v>24</v>
      </c>
      <c r="D28" s="122" t="s">
        <v>428</v>
      </c>
      <c r="E28" s="164" t="s">
        <v>536</v>
      </c>
      <c r="F28" s="165">
        <v>3436.2316666666661</v>
      </c>
      <c r="G28" s="67">
        <f>(1-Содержание!$D$12/100)*Таблица9[[#This Row],[RRP*,  руб. с НДС]]</f>
        <v>3436.2316666666661</v>
      </c>
      <c r="H28" s="11" t="s">
        <v>1339</v>
      </c>
    </row>
    <row r="29" spans="1:8" ht="43.5" x14ac:dyDescent="0.35">
      <c r="A29" s="129"/>
      <c r="B29" s="162" t="s">
        <v>1269</v>
      </c>
      <c r="C29" s="163" t="s">
        <v>25</v>
      </c>
      <c r="D29" s="122" t="s">
        <v>430</v>
      </c>
      <c r="E29" s="164" t="s">
        <v>538</v>
      </c>
      <c r="F29" s="165">
        <v>4365.6581666666661</v>
      </c>
      <c r="G29" s="67">
        <f>(1-Содержание!$D$12/100)*Таблица9[[#This Row],[RRP*,  руб. с НДС]]</f>
        <v>4365.6581666666661</v>
      </c>
      <c r="H29" s="11" t="s">
        <v>1341</v>
      </c>
    </row>
    <row r="30" spans="1:8" ht="43.5" x14ac:dyDescent="0.35">
      <c r="A30" s="129"/>
      <c r="B30" s="162" t="s">
        <v>1269</v>
      </c>
      <c r="C30" s="163" t="s">
        <v>26</v>
      </c>
      <c r="D30" s="122" t="s">
        <v>432</v>
      </c>
      <c r="E30" s="164" t="s">
        <v>540</v>
      </c>
      <c r="F30" s="165">
        <v>3751.0831666666659</v>
      </c>
      <c r="G30" s="67">
        <f>(1-Содержание!$D$12/100)*Таблица9[[#This Row],[RRP*,  руб. с НДС]]</f>
        <v>3751.0831666666659</v>
      </c>
      <c r="H30" s="11" t="s">
        <v>1343</v>
      </c>
    </row>
    <row r="31" spans="1:8" ht="43.5" x14ac:dyDescent="0.35">
      <c r="A31" s="129"/>
      <c r="B31" s="162" t="s">
        <v>1269</v>
      </c>
      <c r="C31" s="163" t="s">
        <v>27</v>
      </c>
      <c r="D31" s="122" t="s">
        <v>434</v>
      </c>
      <c r="E31" s="164" t="s">
        <v>542</v>
      </c>
      <c r="F31" s="165">
        <v>4771.2776666666659</v>
      </c>
      <c r="G31" s="67">
        <f>(1-Содержание!$D$12/100)*Таблица9[[#This Row],[RRP*,  руб. с НДС]]</f>
        <v>4771.2776666666659</v>
      </c>
      <c r="H31" s="11" t="s">
        <v>1345</v>
      </c>
    </row>
    <row r="32" spans="1:8" ht="43.5" x14ac:dyDescent="0.35">
      <c r="A32" s="129"/>
      <c r="B32" s="162" t="s">
        <v>1269</v>
      </c>
      <c r="C32" s="163" t="s">
        <v>28</v>
      </c>
      <c r="D32" s="122" t="s">
        <v>436</v>
      </c>
      <c r="E32" s="164" t="s">
        <v>544</v>
      </c>
      <c r="F32" s="165">
        <v>3928.8371666666662</v>
      </c>
      <c r="G32" s="67">
        <f>(1-Содержание!$D$12/100)*Таблица9[[#This Row],[RRP*,  руб. с НДС]]</f>
        <v>3928.8371666666662</v>
      </c>
      <c r="H32" s="11" t="s">
        <v>1347</v>
      </c>
    </row>
    <row r="33" spans="1:8" ht="43.5" x14ac:dyDescent="0.35">
      <c r="A33" s="129"/>
      <c r="B33" s="162" t="s">
        <v>1269</v>
      </c>
      <c r="C33" s="163" t="s">
        <v>29</v>
      </c>
      <c r="D33" s="122" t="s">
        <v>438</v>
      </c>
      <c r="E33" s="164" t="s">
        <v>546</v>
      </c>
      <c r="F33" s="165">
        <v>4896.0836666666664</v>
      </c>
      <c r="G33" s="67">
        <f>(1-Содержание!$D$12/100)*Таблица9[[#This Row],[RRP*,  руб. с НДС]]</f>
        <v>4896.0836666666664</v>
      </c>
      <c r="H33" s="11" t="s">
        <v>1349</v>
      </c>
    </row>
    <row r="34" spans="1:8" ht="58" x14ac:dyDescent="0.35">
      <c r="B34" s="162" t="s">
        <v>1270</v>
      </c>
      <c r="C34" s="163" t="s">
        <v>49</v>
      </c>
      <c r="D34" s="122" t="s">
        <v>401</v>
      </c>
      <c r="E34" s="164" t="s">
        <v>509</v>
      </c>
      <c r="F34" s="165">
        <v>8992.5386666666654</v>
      </c>
      <c r="G34" s="67">
        <f>(1-Содержание!$D$12/100)*Таблица9[[#This Row],[RRP*,  руб. с НДС]]</f>
        <v>8992.5386666666654</v>
      </c>
      <c r="H34" s="11" t="s">
        <v>1312</v>
      </c>
    </row>
    <row r="35" spans="1:8" ht="58" x14ac:dyDescent="0.35">
      <c r="B35" s="162" t="s">
        <v>1270</v>
      </c>
      <c r="C35" s="163" t="s">
        <v>50</v>
      </c>
      <c r="D35" s="122" t="s">
        <v>403</v>
      </c>
      <c r="E35" s="164" t="s">
        <v>511</v>
      </c>
      <c r="F35" s="165">
        <v>11264.575166666666</v>
      </c>
      <c r="G35" s="67">
        <f>(1-Содержание!$D$12/100)*Таблица9[[#This Row],[RRP*,  руб. с НДС]]</f>
        <v>11264.575166666666</v>
      </c>
      <c r="H35" s="11" t="s">
        <v>1314</v>
      </c>
    </row>
    <row r="36" spans="1:8" ht="58" x14ac:dyDescent="0.35">
      <c r="B36" s="162" t="s">
        <v>1270</v>
      </c>
      <c r="C36" s="163" t="s">
        <v>51</v>
      </c>
      <c r="D36" s="122" t="s">
        <v>405</v>
      </c>
      <c r="E36" s="164" t="s">
        <v>513</v>
      </c>
      <c r="F36" s="165">
        <v>9456.2301666666644</v>
      </c>
      <c r="G36" s="67">
        <f>(1-Содержание!$D$12/100)*Таблица9[[#This Row],[RRP*,  руб. с НДС]]</f>
        <v>9456.2301666666644</v>
      </c>
      <c r="H36" s="11" t="s">
        <v>1316</v>
      </c>
    </row>
    <row r="37" spans="1:8" ht="58" x14ac:dyDescent="0.35">
      <c r="B37" s="162" t="s">
        <v>1270</v>
      </c>
      <c r="C37" s="163" t="s">
        <v>52</v>
      </c>
      <c r="D37" s="122" t="s">
        <v>407</v>
      </c>
      <c r="E37" s="164" t="s">
        <v>515</v>
      </c>
      <c r="F37" s="165">
        <v>11849.290666666666</v>
      </c>
      <c r="G37" s="67">
        <f>(1-Содержание!$D$12/100)*Таблица9[[#This Row],[RRP*,  руб. с НДС]]</f>
        <v>11849.290666666666</v>
      </c>
      <c r="H37" s="11" t="s">
        <v>1318</v>
      </c>
    </row>
    <row r="38" spans="1:8" ht="58" x14ac:dyDescent="0.35">
      <c r="B38" s="162" t="s">
        <v>1270</v>
      </c>
      <c r="C38" s="163" t="s">
        <v>21</v>
      </c>
      <c r="D38" s="122" t="s">
        <v>409</v>
      </c>
      <c r="E38" s="164" t="s">
        <v>517</v>
      </c>
      <c r="F38" s="165">
        <v>9940.3261666666658</v>
      </c>
      <c r="G38" s="67">
        <f>(1-Содержание!$D$12/100)*Таблица9[[#This Row],[RRP*,  руб. с НДС]]</f>
        <v>9940.3261666666658</v>
      </c>
      <c r="H38" s="11" t="s">
        <v>1320</v>
      </c>
    </row>
    <row r="39" spans="1:8" ht="58" x14ac:dyDescent="0.35">
      <c r="B39" s="162" t="s">
        <v>1270</v>
      </c>
      <c r="C39" s="163" t="s">
        <v>53</v>
      </c>
      <c r="D39" s="122" t="s">
        <v>411</v>
      </c>
      <c r="E39" s="164" t="s">
        <v>519</v>
      </c>
      <c r="F39" s="165">
        <v>12458.192666666664</v>
      </c>
      <c r="G39" s="67">
        <f>(1-Содержание!$D$12/100)*Таблица9[[#This Row],[RRP*,  руб. с НДС]]</f>
        <v>12458.192666666664</v>
      </c>
      <c r="H39" s="11" t="s">
        <v>1322</v>
      </c>
    </row>
    <row r="40" spans="1:8" ht="58" x14ac:dyDescent="0.35">
      <c r="B40" s="162" t="s">
        <v>1270</v>
      </c>
      <c r="C40" s="163" t="s">
        <v>54</v>
      </c>
      <c r="D40" s="122" t="s">
        <v>413</v>
      </c>
      <c r="E40" s="164" t="s">
        <v>521</v>
      </c>
      <c r="F40" s="165">
        <v>10176.701166666666</v>
      </c>
      <c r="G40" s="67">
        <f>(1-Содержание!$D$12/100)*Таблица9[[#This Row],[RRP*,  руб. с НДС]]</f>
        <v>10176.701166666666</v>
      </c>
      <c r="H40" s="11" t="s">
        <v>1324</v>
      </c>
    </row>
    <row r="41" spans="1:8" ht="58" x14ac:dyDescent="0.35">
      <c r="B41" s="162" t="s">
        <v>1270</v>
      </c>
      <c r="C41" s="163" t="s">
        <v>55</v>
      </c>
      <c r="D41" s="122" t="s">
        <v>415</v>
      </c>
      <c r="E41" s="164" t="s">
        <v>523</v>
      </c>
      <c r="F41" s="165">
        <v>12900.686666666665</v>
      </c>
      <c r="G41" s="67">
        <f>(1-Содержание!$D$12/100)*Таблица9[[#This Row],[RRP*,  руб. с НДС]]</f>
        <v>12900.686666666665</v>
      </c>
      <c r="H41" s="11" t="s">
        <v>1326</v>
      </c>
    </row>
    <row r="42" spans="1:8" ht="58" x14ac:dyDescent="0.35">
      <c r="B42" s="162" t="s">
        <v>1270</v>
      </c>
      <c r="C42" s="163" t="s">
        <v>56</v>
      </c>
      <c r="D42" s="122" t="s">
        <v>417</v>
      </c>
      <c r="E42" s="164" t="s">
        <v>525</v>
      </c>
      <c r="F42" s="165">
        <v>10650.396666666666</v>
      </c>
      <c r="G42" s="67">
        <f>(1-Содержание!$D$12/100)*Таблица9[[#This Row],[RRP*,  руб. с НДС]]</f>
        <v>10650.396666666666</v>
      </c>
      <c r="H42" s="11" t="s">
        <v>1328</v>
      </c>
    </row>
    <row r="43" spans="1:8" ht="58" x14ac:dyDescent="0.35">
      <c r="B43" s="162" t="s">
        <v>1270</v>
      </c>
      <c r="C43" s="163" t="s">
        <v>57</v>
      </c>
      <c r="D43" s="122" t="s">
        <v>419</v>
      </c>
      <c r="E43" s="164" t="s">
        <v>527</v>
      </c>
      <c r="F43" s="165">
        <v>13556.863666666666</v>
      </c>
      <c r="G43" s="67">
        <f>(1-Содержание!$D$12/100)*Таблица9[[#This Row],[RRP*,  руб. с НДС]]</f>
        <v>13556.863666666666</v>
      </c>
      <c r="H43" s="11" t="s">
        <v>1330</v>
      </c>
    </row>
    <row r="44" spans="1:8" ht="58" x14ac:dyDescent="0.35">
      <c r="B44" s="162" t="s">
        <v>1270</v>
      </c>
      <c r="C44" s="163" t="s">
        <v>58</v>
      </c>
      <c r="D44" s="122" t="s">
        <v>421</v>
      </c>
      <c r="E44" s="164" t="s">
        <v>529</v>
      </c>
      <c r="F44" s="165">
        <v>10886.771666666666</v>
      </c>
      <c r="G44" s="67">
        <f>(1-Содержание!$D$12/100)*Таблица9[[#This Row],[RRP*,  руб. с НДС]]</f>
        <v>10886.771666666666</v>
      </c>
      <c r="H44" s="11" t="s">
        <v>1332</v>
      </c>
    </row>
    <row r="45" spans="1:8" ht="58" x14ac:dyDescent="0.35">
      <c r="B45" s="162" t="s">
        <v>1270</v>
      </c>
      <c r="C45" s="163" t="s">
        <v>59</v>
      </c>
      <c r="D45" s="122" t="s">
        <v>423</v>
      </c>
      <c r="E45" s="164" t="s">
        <v>531</v>
      </c>
      <c r="F45" s="165">
        <v>14210.204166666665</v>
      </c>
      <c r="G45" s="67">
        <f>(1-Содержание!$D$12/100)*Таблица9[[#This Row],[RRP*,  руб. с НДС]]</f>
        <v>14210.204166666665</v>
      </c>
      <c r="H45" s="11" t="s">
        <v>1334</v>
      </c>
    </row>
    <row r="46" spans="1:8" ht="58" x14ac:dyDescent="0.35">
      <c r="B46" s="162" t="s">
        <v>1270</v>
      </c>
      <c r="C46" s="163" t="s">
        <v>60</v>
      </c>
      <c r="D46" s="122" t="s">
        <v>425</v>
      </c>
      <c r="E46" s="164" t="s">
        <v>533</v>
      </c>
      <c r="F46" s="165">
        <v>6750.2091666666647</v>
      </c>
      <c r="G46" s="67">
        <f>(1-Содержание!$D$12/100)*Таблица9[[#This Row],[RRP*,  руб. с НДС]]</f>
        <v>6750.2091666666647</v>
      </c>
      <c r="H46" s="11" t="s">
        <v>1336</v>
      </c>
    </row>
    <row r="47" spans="1:8" ht="58" x14ac:dyDescent="0.35">
      <c r="B47" s="162" t="s">
        <v>1270</v>
      </c>
      <c r="C47" s="163" t="s">
        <v>61</v>
      </c>
      <c r="D47" s="122" t="s">
        <v>427</v>
      </c>
      <c r="E47" s="164" t="s">
        <v>535</v>
      </c>
      <c r="F47" s="165">
        <v>8855.8376666666663</v>
      </c>
      <c r="G47" s="67">
        <f>(1-Содержание!$D$12/100)*Таблица9[[#This Row],[RRP*,  руб. с НДС]]</f>
        <v>8855.8376666666663</v>
      </c>
      <c r="H47" s="11" t="s">
        <v>1338</v>
      </c>
    </row>
    <row r="48" spans="1:8" ht="58" x14ac:dyDescent="0.35">
      <c r="B48" s="162" t="s">
        <v>1270</v>
      </c>
      <c r="C48" s="163" t="s">
        <v>62</v>
      </c>
      <c r="D48" s="122" t="s">
        <v>429</v>
      </c>
      <c r="E48" s="164" t="s">
        <v>537</v>
      </c>
      <c r="F48" s="165">
        <v>7439.478666666665</v>
      </c>
      <c r="G48" s="67">
        <f>(1-Содержание!$D$12/100)*Таблица9[[#This Row],[RRP*,  руб. с НДС]]</f>
        <v>7439.478666666665</v>
      </c>
      <c r="H48" s="11" t="s">
        <v>1340</v>
      </c>
    </row>
    <row r="49" spans="2:8" ht="58" x14ac:dyDescent="0.35">
      <c r="B49" s="162" t="s">
        <v>1270</v>
      </c>
      <c r="C49" s="163" t="s">
        <v>63</v>
      </c>
      <c r="D49" s="122" t="s">
        <v>431</v>
      </c>
      <c r="E49" s="164" t="s">
        <v>539</v>
      </c>
      <c r="F49" s="165">
        <v>9498.7776666666668</v>
      </c>
      <c r="G49" s="67">
        <f>(1-Содержание!$D$12/100)*Таблица9[[#This Row],[RRP*,  руб. с НДС]]</f>
        <v>9498.7776666666668</v>
      </c>
      <c r="H49" s="11" t="s">
        <v>1342</v>
      </c>
    </row>
    <row r="50" spans="2:8" ht="58" x14ac:dyDescent="0.35">
      <c r="B50" s="162" t="s">
        <v>1270</v>
      </c>
      <c r="C50" s="163" t="s">
        <v>64</v>
      </c>
      <c r="D50" s="122" t="s">
        <v>433</v>
      </c>
      <c r="E50" s="164" t="s">
        <v>541</v>
      </c>
      <c r="F50" s="165">
        <v>8126.8571666666658</v>
      </c>
      <c r="G50" s="67">
        <f>(1-Содержание!$D$12/100)*Таблица9[[#This Row],[RRP*,  руб. с НДС]]</f>
        <v>8126.8571666666658</v>
      </c>
      <c r="H50" s="11" t="s">
        <v>1344</v>
      </c>
    </row>
    <row r="51" spans="2:8" ht="58" x14ac:dyDescent="0.35">
      <c r="B51" s="162" t="s">
        <v>1270</v>
      </c>
      <c r="C51" s="163" t="s">
        <v>65</v>
      </c>
      <c r="D51" s="122" t="s">
        <v>435</v>
      </c>
      <c r="E51" s="164" t="s">
        <v>543</v>
      </c>
      <c r="F51" s="165">
        <v>10138.881166666666</v>
      </c>
      <c r="G51" s="67">
        <f>(1-Содержание!$D$12/100)*Таблица9[[#This Row],[RRP*,  руб. с НДС]]</f>
        <v>10138.881166666666</v>
      </c>
      <c r="H51" s="11" t="s">
        <v>1346</v>
      </c>
    </row>
    <row r="52" spans="2:8" ht="58" x14ac:dyDescent="0.35">
      <c r="B52" s="162" t="s">
        <v>1270</v>
      </c>
      <c r="C52" s="163" t="s">
        <v>66</v>
      </c>
      <c r="D52" s="122" t="s">
        <v>437</v>
      </c>
      <c r="E52" s="164" t="s">
        <v>545</v>
      </c>
      <c r="F52" s="165">
        <v>8546.6591666666645</v>
      </c>
      <c r="G52" s="67">
        <f>(1-Содержание!$D$12/100)*Таблица9[[#This Row],[RRP*,  руб. с НДС]]</f>
        <v>8546.6591666666645</v>
      </c>
      <c r="H52" s="11" t="s">
        <v>1348</v>
      </c>
    </row>
    <row r="53" spans="2:8" ht="58" x14ac:dyDescent="0.35">
      <c r="B53" s="162" t="s">
        <v>1270</v>
      </c>
      <c r="C53" s="163" t="s">
        <v>67</v>
      </c>
      <c r="D53" s="122" t="s">
        <v>439</v>
      </c>
      <c r="E53" s="164" t="s">
        <v>547</v>
      </c>
      <c r="F53" s="165">
        <v>10691.998666666665</v>
      </c>
      <c r="G53" s="67">
        <f>(1-Содержание!$D$12/100)*Таблица9[[#This Row],[RRP*,  руб. с НДС]]</f>
        <v>10691.998666666665</v>
      </c>
      <c r="H53" s="11" t="s">
        <v>1350</v>
      </c>
    </row>
    <row r="54" spans="2:8" ht="58" x14ac:dyDescent="0.35">
      <c r="B54" s="162" t="s">
        <v>1266</v>
      </c>
      <c r="C54" s="163" t="s">
        <v>68</v>
      </c>
      <c r="D54" s="122" t="s">
        <v>360</v>
      </c>
      <c r="E54" s="164" t="s">
        <v>508</v>
      </c>
      <c r="F54" s="165">
        <v>4804.6649999999991</v>
      </c>
      <c r="G54" s="67">
        <f>(1-Содержание!$D$12/100)*Таблица9[[#This Row],[RRP*,  руб. с НДС]]</f>
        <v>4804.6649999999991</v>
      </c>
      <c r="H54" s="11" t="s">
        <v>1271</v>
      </c>
    </row>
    <row r="55" spans="2:8" ht="58" x14ac:dyDescent="0.35">
      <c r="B55" s="162" t="s">
        <v>1266</v>
      </c>
      <c r="C55" s="163" t="s">
        <v>69</v>
      </c>
      <c r="D55" s="122" t="s">
        <v>362</v>
      </c>
      <c r="E55" s="164" t="s">
        <v>510</v>
      </c>
      <c r="F55" s="165">
        <v>5843.7694999999994</v>
      </c>
      <c r="G55" s="67">
        <f>(1-Содержание!$D$12/100)*Таблица9[[#This Row],[RRP*,  руб. с НДС]]</f>
        <v>5843.7694999999994</v>
      </c>
      <c r="H55" s="11" t="s">
        <v>1273</v>
      </c>
    </row>
    <row r="56" spans="2:8" ht="58" x14ac:dyDescent="0.35">
      <c r="B56" s="162" t="s">
        <v>1266</v>
      </c>
      <c r="C56" s="163" t="s">
        <v>70</v>
      </c>
      <c r="D56" s="122" t="s">
        <v>364</v>
      </c>
      <c r="E56" s="164" t="s">
        <v>512</v>
      </c>
      <c r="F56" s="165">
        <v>5001.3289999999988</v>
      </c>
      <c r="G56" s="67">
        <f>(1-Содержание!$D$12/100)*Таблица9[[#This Row],[RRP*,  руб. с НДС]]</f>
        <v>5001.3289999999988</v>
      </c>
      <c r="H56" s="11" t="s">
        <v>1275</v>
      </c>
    </row>
    <row r="57" spans="2:8" ht="58" x14ac:dyDescent="0.35">
      <c r="B57" s="162" t="s">
        <v>1266</v>
      </c>
      <c r="C57" s="163" t="s">
        <v>71</v>
      </c>
      <c r="D57" s="122" t="s">
        <v>366</v>
      </c>
      <c r="E57" s="164" t="s">
        <v>514</v>
      </c>
      <c r="F57" s="165">
        <v>6125.5284999999985</v>
      </c>
      <c r="G57" s="67">
        <f>(1-Содержание!$D$12/100)*Таблица9[[#This Row],[RRP*,  руб. с НДС]]</f>
        <v>6125.5284999999985</v>
      </c>
      <c r="H57" s="11" t="s">
        <v>1277</v>
      </c>
    </row>
    <row r="58" spans="2:8" ht="58" x14ac:dyDescent="0.35">
      <c r="B58" s="162" t="s">
        <v>1266</v>
      </c>
      <c r="C58" s="163" t="s">
        <v>11</v>
      </c>
      <c r="D58" s="122" t="s">
        <v>368</v>
      </c>
      <c r="E58" s="164" t="s">
        <v>516</v>
      </c>
      <c r="F58" s="165">
        <v>5191.374499999999</v>
      </c>
      <c r="G58" s="67">
        <f>(1-Содержание!$D$12/100)*Таблица9[[#This Row],[RRP*,  руб. с НДС]]</f>
        <v>5191.374499999999</v>
      </c>
      <c r="H58" s="11" t="s">
        <v>1279</v>
      </c>
    </row>
    <row r="59" spans="2:8" ht="58" x14ac:dyDescent="0.35">
      <c r="B59" s="162" t="s">
        <v>1266</v>
      </c>
      <c r="C59" s="163" t="s">
        <v>72</v>
      </c>
      <c r="D59" s="122" t="s">
        <v>370</v>
      </c>
      <c r="E59" s="164" t="s">
        <v>518</v>
      </c>
      <c r="F59" s="165">
        <v>6403.5054999999993</v>
      </c>
      <c r="G59" s="67">
        <f>(1-Содержание!$D$12/100)*Таблица9[[#This Row],[RRP*,  руб. с НДС]]</f>
        <v>6403.5054999999993</v>
      </c>
      <c r="H59" s="11" t="s">
        <v>1281</v>
      </c>
    </row>
    <row r="60" spans="2:8" ht="58" x14ac:dyDescent="0.35">
      <c r="B60" s="162" t="s">
        <v>1266</v>
      </c>
      <c r="C60" s="163" t="s">
        <v>73</v>
      </c>
      <c r="D60" s="122" t="s">
        <v>372</v>
      </c>
      <c r="E60" s="164" t="s">
        <v>520</v>
      </c>
      <c r="F60" s="165">
        <v>5213.6293333333324</v>
      </c>
      <c r="G60" s="67">
        <f>(1-Содержание!$D$12/100)*Таблица9[[#This Row],[RRP*,  руб. с НДС]]</f>
        <v>5213.6293333333324</v>
      </c>
      <c r="H60" s="11" t="s">
        <v>1283</v>
      </c>
    </row>
    <row r="61" spans="2:8" ht="58" x14ac:dyDescent="0.35">
      <c r="B61" s="162" t="s">
        <v>1266</v>
      </c>
      <c r="C61" s="163" t="s">
        <v>74</v>
      </c>
      <c r="D61" s="122" t="s">
        <v>374</v>
      </c>
      <c r="E61" s="164" t="s">
        <v>522</v>
      </c>
      <c r="F61" s="165">
        <v>6546.7843333333312</v>
      </c>
      <c r="G61" s="67">
        <f>(1-Содержание!$D$12/100)*Таблица9[[#This Row],[RRP*,  руб. с НДС]]</f>
        <v>6546.7843333333312</v>
      </c>
      <c r="H61" s="11" t="s">
        <v>1285</v>
      </c>
    </row>
    <row r="62" spans="2:8" ht="58" x14ac:dyDescent="0.35">
      <c r="B62" s="162" t="s">
        <v>1266</v>
      </c>
      <c r="C62" s="163" t="s">
        <v>75</v>
      </c>
      <c r="D62" s="122" t="s">
        <v>376</v>
      </c>
      <c r="E62" s="164" t="s">
        <v>524</v>
      </c>
      <c r="F62" s="165">
        <v>5353.5429999999997</v>
      </c>
      <c r="G62" s="67">
        <f>(1-Содержание!$D$12/100)*Таблица9[[#This Row],[RRP*,  руб. с НДС]]</f>
        <v>5353.5429999999997</v>
      </c>
      <c r="H62" s="11" t="s">
        <v>1287</v>
      </c>
    </row>
    <row r="63" spans="2:8" ht="58" x14ac:dyDescent="0.35">
      <c r="B63" s="162" t="s">
        <v>1266</v>
      </c>
      <c r="C63" s="163" t="s">
        <v>76</v>
      </c>
      <c r="D63" s="122" t="s">
        <v>378</v>
      </c>
      <c r="E63" s="164" t="s">
        <v>526</v>
      </c>
      <c r="F63" s="165">
        <v>6659.2784999999985</v>
      </c>
      <c r="G63" s="67">
        <f>(1-Содержание!$D$12/100)*Таблица9[[#This Row],[RRP*,  руб. с НДС]]</f>
        <v>6659.2784999999985</v>
      </c>
      <c r="H63" s="11" t="s">
        <v>1289</v>
      </c>
    </row>
    <row r="64" spans="2:8" ht="58" x14ac:dyDescent="0.35">
      <c r="B64" s="162" t="s">
        <v>1266</v>
      </c>
      <c r="C64" s="163" t="s">
        <v>77</v>
      </c>
      <c r="D64" s="122" t="s">
        <v>380</v>
      </c>
      <c r="E64" s="164" t="s">
        <v>528</v>
      </c>
      <c r="F64" s="165">
        <v>5913.024833333332</v>
      </c>
      <c r="G64" s="67">
        <f>(1-Содержание!$D$12/100)*Таблица9[[#This Row],[RRP*,  руб. с НДС]]</f>
        <v>5913.024833333332</v>
      </c>
      <c r="H64" s="11" t="s">
        <v>1291</v>
      </c>
    </row>
    <row r="65" spans="2:8" ht="58" x14ac:dyDescent="0.35">
      <c r="B65" s="162" t="s">
        <v>1266</v>
      </c>
      <c r="C65" s="163" t="s">
        <v>78</v>
      </c>
      <c r="D65" s="122" t="s">
        <v>382</v>
      </c>
      <c r="E65" s="164" t="s">
        <v>530</v>
      </c>
      <c r="F65" s="165">
        <v>7346.4028333333326</v>
      </c>
      <c r="G65" s="67">
        <f>(1-Содержание!$D$12/100)*Таблица9[[#This Row],[RRP*,  руб. с НДС]]</f>
        <v>7346.4028333333326</v>
      </c>
      <c r="H65" s="11" t="s">
        <v>1293</v>
      </c>
    </row>
    <row r="66" spans="2:8" ht="58" x14ac:dyDescent="0.35">
      <c r="B66" s="162" t="s">
        <v>1266</v>
      </c>
      <c r="C66" s="163" t="s">
        <v>79</v>
      </c>
      <c r="D66" s="122" t="s">
        <v>384</v>
      </c>
      <c r="E66" s="164" t="s">
        <v>532</v>
      </c>
      <c r="F66" s="165">
        <v>3754.6109999999994</v>
      </c>
      <c r="G66" s="67">
        <f>(1-Содержание!$D$12/100)*Таблица9[[#This Row],[RRP*,  руб. с НДС]]</f>
        <v>3754.6109999999994</v>
      </c>
      <c r="H66" s="11" t="s">
        <v>1295</v>
      </c>
    </row>
    <row r="67" spans="2:8" ht="58" x14ac:dyDescent="0.35">
      <c r="B67" s="162" t="s">
        <v>1266</v>
      </c>
      <c r="C67" s="163" t="s">
        <v>80</v>
      </c>
      <c r="D67" s="122" t="s">
        <v>386</v>
      </c>
      <c r="E67" s="164" t="s">
        <v>534</v>
      </c>
      <c r="F67" s="165">
        <v>4705.7839999999987</v>
      </c>
      <c r="G67" s="67">
        <f>(1-Содержание!$D$12/100)*Таблица9[[#This Row],[RRP*,  руб. с НДС]]</f>
        <v>4705.7839999999987</v>
      </c>
      <c r="H67" s="11" t="s">
        <v>1297</v>
      </c>
    </row>
    <row r="68" spans="2:8" ht="58" x14ac:dyDescent="0.35">
      <c r="B68" s="162" t="s">
        <v>1266</v>
      </c>
      <c r="C68" s="163" t="s">
        <v>81</v>
      </c>
      <c r="D68" s="122" t="s">
        <v>388</v>
      </c>
      <c r="E68" s="164" t="s">
        <v>536</v>
      </c>
      <c r="F68" s="165">
        <v>4116.7374999999993</v>
      </c>
      <c r="G68" s="67">
        <f>(1-Содержание!$D$12/100)*Таблица9[[#This Row],[RRP*,  руб. с НДС]]</f>
        <v>4116.7374999999993</v>
      </c>
      <c r="H68" s="11" t="s">
        <v>1299</v>
      </c>
    </row>
    <row r="69" spans="2:8" ht="58" x14ac:dyDescent="0.35">
      <c r="B69" s="162" t="s">
        <v>1266</v>
      </c>
      <c r="C69" s="163" t="s">
        <v>82</v>
      </c>
      <c r="D69" s="122" t="s">
        <v>390</v>
      </c>
      <c r="E69" s="164" t="s">
        <v>538</v>
      </c>
      <c r="F69" s="165">
        <v>5175.6974999999984</v>
      </c>
      <c r="G69" s="67">
        <f>(1-Содержание!$D$12/100)*Таблица9[[#This Row],[RRP*,  руб. с НДС]]</f>
        <v>5175.6974999999984</v>
      </c>
      <c r="H69" s="11" t="s">
        <v>1301</v>
      </c>
    </row>
    <row r="70" spans="2:8" ht="58" x14ac:dyDescent="0.35">
      <c r="B70" s="162" t="s">
        <v>1266</v>
      </c>
      <c r="C70" s="163" t="s">
        <v>83</v>
      </c>
      <c r="D70" s="122" t="s">
        <v>392</v>
      </c>
      <c r="E70" s="164" t="s">
        <v>540</v>
      </c>
      <c r="F70" s="165">
        <v>4367.3153333333321</v>
      </c>
      <c r="G70" s="67">
        <f>(1-Содержание!$D$12/100)*Таблица9[[#This Row],[RRP*,  руб. с НДС]]</f>
        <v>4367.3153333333321</v>
      </c>
      <c r="H70" s="11" t="s">
        <v>1303</v>
      </c>
    </row>
    <row r="71" spans="2:8" ht="58" x14ac:dyDescent="0.35">
      <c r="B71" s="162" t="s">
        <v>1266</v>
      </c>
      <c r="C71" s="163" t="s">
        <v>84</v>
      </c>
      <c r="D71" s="122" t="s">
        <v>394</v>
      </c>
      <c r="E71" s="164" t="s">
        <v>542</v>
      </c>
      <c r="F71" s="165">
        <v>5534.0623333333324</v>
      </c>
      <c r="G71" s="67">
        <f>(1-Содержание!$D$12/100)*Таблица9[[#This Row],[RRP*,  руб. с НДС]]</f>
        <v>5534.0623333333324</v>
      </c>
      <c r="H71" s="11" t="s">
        <v>1305</v>
      </c>
    </row>
    <row r="72" spans="2:8" ht="58" x14ac:dyDescent="0.35">
      <c r="B72" s="162" t="s">
        <v>1266</v>
      </c>
      <c r="C72" s="163" t="s">
        <v>85</v>
      </c>
      <c r="D72" s="122" t="s">
        <v>396</v>
      </c>
      <c r="E72" s="164" t="s">
        <v>544</v>
      </c>
      <c r="F72" s="165">
        <v>4488.1766666666663</v>
      </c>
      <c r="G72" s="67">
        <f>(1-Содержание!$D$12/100)*Таблица9[[#This Row],[RRP*,  руб. с НДС]]</f>
        <v>4488.1766666666663</v>
      </c>
      <c r="H72" s="11" t="s">
        <v>1307</v>
      </c>
    </row>
    <row r="73" spans="2:8" ht="58" x14ac:dyDescent="0.35">
      <c r="B73" s="162" t="s">
        <v>1266</v>
      </c>
      <c r="C73" s="166" t="s">
        <v>86</v>
      </c>
      <c r="D73" s="167" t="s">
        <v>398</v>
      </c>
      <c r="E73" s="168" t="s">
        <v>546</v>
      </c>
      <c r="F73" s="169">
        <v>5587.7931666666664</v>
      </c>
      <c r="G73" s="67">
        <f>(1-Содержание!$D$12/100)*Таблица9[[#This Row],[RRP*,  руб. с НДС]]</f>
        <v>5587.7931666666664</v>
      </c>
      <c r="H73" s="11" t="s">
        <v>1309</v>
      </c>
    </row>
    <row r="74" spans="2:8" ht="58" x14ac:dyDescent="0.35">
      <c r="B74" s="162" t="s">
        <v>1268</v>
      </c>
      <c r="C74" s="163" t="s">
        <v>30</v>
      </c>
      <c r="D74" s="122" t="s">
        <v>361</v>
      </c>
      <c r="E74" s="164" t="s">
        <v>509</v>
      </c>
      <c r="F74" s="165">
        <v>10350.022499999997</v>
      </c>
      <c r="G74" s="67">
        <f>(1-Содержание!$D$12/100)*Таблица9[[#This Row],[RRP*,  руб. с НДС]]</f>
        <v>10350.022499999997</v>
      </c>
      <c r="H74" s="11" t="s">
        <v>1272</v>
      </c>
    </row>
    <row r="75" spans="2:8" ht="58" x14ac:dyDescent="0.35">
      <c r="B75" s="162" t="s">
        <v>1268</v>
      </c>
      <c r="C75" s="163" t="s">
        <v>31</v>
      </c>
      <c r="D75" s="122" t="s">
        <v>363</v>
      </c>
      <c r="E75" s="164" t="s">
        <v>511</v>
      </c>
      <c r="F75" s="165">
        <v>12943.528999999999</v>
      </c>
      <c r="G75" s="67">
        <f>(1-Содержание!$D$12/100)*Таблица9[[#This Row],[RRP*,  руб. с НДС]]</f>
        <v>12943.528999999999</v>
      </c>
      <c r="H75" s="11" t="s">
        <v>1274</v>
      </c>
    </row>
    <row r="76" spans="2:8" ht="58" x14ac:dyDescent="0.35">
      <c r="B76" s="162" t="s">
        <v>1268</v>
      </c>
      <c r="C76" s="163" t="s">
        <v>32</v>
      </c>
      <c r="D76" s="122" t="s">
        <v>365</v>
      </c>
      <c r="E76" s="164" t="s">
        <v>513</v>
      </c>
      <c r="F76" s="165">
        <v>10907.8675</v>
      </c>
      <c r="G76" s="67">
        <f>(1-Содержание!$D$12/100)*Таблица9[[#This Row],[RRP*,  руб. с НДС]]</f>
        <v>10907.8675</v>
      </c>
      <c r="H76" s="11" t="s">
        <v>1276</v>
      </c>
    </row>
    <row r="77" spans="2:8" ht="58" x14ac:dyDescent="0.35">
      <c r="B77" s="162" t="s">
        <v>1268</v>
      </c>
      <c r="C77" s="163" t="s">
        <v>33</v>
      </c>
      <c r="D77" s="122" t="s">
        <v>367</v>
      </c>
      <c r="E77" s="164" t="s">
        <v>515</v>
      </c>
      <c r="F77" s="165">
        <v>13635.634999999997</v>
      </c>
      <c r="G77" s="67">
        <f>(1-Содержание!$D$12/100)*Таблица9[[#This Row],[RRP*,  руб. с НДС]]</f>
        <v>13635.634999999997</v>
      </c>
      <c r="H77" s="11" t="s">
        <v>1278</v>
      </c>
    </row>
    <row r="78" spans="2:8" ht="58" x14ac:dyDescent="0.35">
      <c r="B78" s="162" t="s">
        <v>1268</v>
      </c>
      <c r="C78" s="163" t="s">
        <v>20</v>
      </c>
      <c r="D78" s="122" t="s">
        <v>369</v>
      </c>
      <c r="E78" s="164" t="s">
        <v>517</v>
      </c>
      <c r="F78" s="165">
        <v>11456.257499999998</v>
      </c>
      <c r="G78" s="67">
        <f>(1-Содержание!$D$12/100)*Таблица9[[#This Row],[RRP*,  руб. с НДС]]</f>
        <v>11456.257499999998</v>
      </c>
      <c r="H78" s="11" t="s">
        <v>1280</v>
      </c>
    </row>
    <row r="79" spans="2:8" ht="58" x14ac:dyDescent="0.35">
      <c r="B79" s="162" t="s">
        <v>1268</v>
      </c>
      <c r="C79" s="163" t="s">
        <v>34</v>
      </c>
      <c r="D79" s="122" t="s">
        <v>371</v>
      </c>
      <c r="E79" s="164" t="s">
        <v>519</v>
      </c>
      <c r="F79" s="165">
        <v>14329.631999999998</v>
      </c>
      <c r="G79" s="67">
        <f>(1-Содержание!$D$12/100)*Таблица9[[#This Row],[RRP*,  руб. с НДС]]</f>
        <v>14329.631999999998</v>
      </c>
      <c r="H79" s="11" t="s">
        <v>1282</v>
      </c>
    </row>
    <row r="80" spans="2:8" ht="58" x14ac:dyDescent="0.35">
      <c r="B80" s="162" t="s">
        <v>1268</v>
      </c>
      <c r="C80" s="163" t="s">
        <v>35</v>
      </c>
      <c r="D80" s="122" t="s">
        <v>373</v>
      </c>
      <c r="E80" s="164" t="s">
        <v>521</v>
      </c>
      <c r="F80" s="165">
        <v>11585.353833333333</v>
      </c>
      <c r="G80" s="67">
        <f>(1-Содержание!$D$12/100)*Таблица9[[#This Row],[RRP*,  руб. с НДС]]</f>
        <v>11585.353833333333</v>
      </c>
      <c r="H80" s="11" t="s">
        <v>1284</v>
      </c>
    </row>
    <row r="81" spans="2:8" ht="58" x14ac:dyDescent="0.35">
      <c r="B81" s="162" t="s">
        <v>1268</v>
      </c>
      <c r="C81" s="163" t="s">
        <v>36</v>
      </c>
      <c r="D81" s="122" t="s">
        <v>375</v>
      </c>
      <c r="E81" s="164" t="s">
        <v>523</v>
      </c>
      <c r="F81" s="165">
        <v>14688.48483333333</v>
      </c>
      <c r="G81" s="67">
        <f>(1-Содержание!$D$12/100)*Таблица9[[#This Row],[RRP*,  руб. с НДС]]</f>
        <v>14688.48483333333</v>
      </c>
      <c r="H81" s="11" t="s">
        <v>1286</v>
      </c>
    </row>
    <row r="82" spans="2:8" ht="58" x14ac:dyDescent="0.35">
      <c r="B82" s="162" t="s">
        <v>1268</v>
      </c>
      <c r="C82" s="163" t="s">
        <v>37</v>
      </c>
      <c r="D82" s="122" t="s">
        <v>377</v>
      </c>
      <c r="E82" s="164" t="s">
        <v>525</v>
      </c>
      <c r="F82" s="165">
        <v>11953.132999999996</v>
      </c>
      <c r="G82" s="67">
        <f>(1-Содержание!$D$12/100)*Таблица9[[#This Row],[RRP*,  руб. с НДС]]</f>
        <v>11953.132999999996</v>
      </c>
      <c r="H82" s="11" t="s">
        <v>1288</v>
      </c>
    </row>
    <row r="83" spans="2:8" ht="58" x14ac:dyDescent="0.35">
      <c r="B83" s="162" t="s">
        <v>1268</v>
      </c>
      <c r="C83" s="163" t="s">
        <v>38</v>
      </c>
      <c r="D83" s="122" t="s">
        <v>379</v>
      </c>
      <c r="E83" s="164" t="s">
        <v>527</v>
      </c>
      <c r="F83" s="165">
        <v>15260.491999999998</v>
      </c>
      <c r="G83" s="67">
        <f>(1-Содержание!$D$12/100)*Таблица9[[#This Row],[RRP*,  руб. с НДС]]</f>
        <v>15260.491999999998</v>
      </c>
      <c r="H83" s="11" t="s">
        <v>1290</v>
      </c>
    </row>
    <row r="84" spans="2:8" ht="58" x14ac:dyDescent="0.35">
      <c r="B84" s="162" t="s">
        <v>1268</v>
      </c>
      <c r="C84" s="163" t="s">
        <v>39</v>
      </c>
      <c r="D84" s="122" t="s">
        <v>381</v>
      </c>
      <c r="E84" s="164" t="s">
        <v>529</v>
      </c>
      <c r="F84" s="165">
        <v>12621.347333333331</v>
      </c>
      <c r="G84" s="67">
        <f>(1-Содержание!$D$12/100)*Таблица9[[#This Row],[RRP*,  руб. с НДС]]</f>
        <v>12621.347333333331</v>
      </c>
      <c r="H84" s="11" t="s">
        <v>1292</v>
      </c>
    </row>
    <row r="85" spans="2:8" ht="58" x14ac:dyDescent="0.35">
      <c r="B85" s="162" t="s">
        <v>1268</v>
      </c>
      <c r="C85" s="163" t="s">
        <v>40</v>
      </c>
      <c r="D85" s="122" t="s">
        <v>383</v>
      </c>
      <c r="E85" s="164" t="s">
        <v>531</v>
      </c>
      <c r="F85" s="165">
        <v>16409.965833333332</v>
      </c>
      <c r="G85" s="67">
        <f>(1-Содержание!$D$12/100)*Таблица9[[#This Row],[RRP*,  руб. с НДС]]</f>
        <v>16409.965833333332</v>
      </c>
      <c r="H85" s="11" t="s">
        <v>1294</v>
      </c>
    </row>
    <row r="86" spans="2:8" ht="58" x14ac:dyDescent="0.35">
      <c r="B86" s="162" t="s">
        <v>1268</v>
      </c>
      <c r="C86" s="163" t="s">
        <v>41</v>
      </c>
      <c r="D86" s="122" t="s">
        <v>385</v>
      </c>
      <c r="E86" s="164" t="s">
        <v>533</v>
      </c>
      <c r="F86" s="165">
        <v>7891.173499999999</v>
      </c>
      <c r="G86" s="67">
        <f>(1-Содержание!$D$12/100)*Таблица9[[#This Row],[RRP*,  руб. с НДС]]</f>
        <v>7891.173499999999</v>
      </c>
      <c r="H86" s="11" t="s">
        <v>1296</v>
      </c>
    </row>
    <row r="87" spans="2:8" ht="58" x14ac:dyDescent="0.35">
      <c r="B87" s="162" t="s">
        <v>1268</v>
      </c>
      <c r="C87" s="163" t="s">
        <v>42</v>
      </c>
      <c r="D87" s="122" t="s">
        <v>387</v>
      </c>
      <c r="E87" s="164" t="s">
        <v>535</v>
      </c>
      <c r="F87" s="165">
        <v>10293.688999999998</v>
      </c>
      <c r="G87" s="67">
        <f>(1-Содержание!$D$12/100)*Таблица9[[#This Row],[RRP*,  руб. с НДС]]</f>
        <v>10293.688999999998</v>
      </c>
      <c r="H87" s="11" t="s">
        <v>1298</v>
      </c>
    </row>
    <row r="88" spans="2:8" ht="58" x14ac:dyDescent="0.35">
      <c r="B88" s="162" t="s">
        <v>1268</v>
      </c>
      <c r="C88" s="163" t="s">
        <v>43</v>
      </c>
      <c r="D88" s="122" t="s">
        <v>389</v>
      </c>
      <c r="E88" s="164" t="s">
        <v>537</v>
      </c>
      <c r="F88" s="165">
        <v>8679.7204999999994</v>
      </c>
      <c r="G88" s="67">
        <f>(1-Содержание!$D$12/100)*Таблица9[[#This Row],[RRP*,  руб. с НДС]]</f>
        <v>8679.7204999999994</v>
      </c>
      <c r="H88" s="11" t="s">
        <v>1300</v>
      </c>
    </row>
    <row r="89" spans="2:8" ht="58" x14ac:dyDescent="0.35">
      <c r="B89" s="162" t="s">
        <v>1268</v>
      </c>
      <c r="C89" s="163" t="s">
        <v>44</v>
      </c>
      <c r="D89" s="122" t="s">
        <v>391</v>
      </c>
      <c r="E89" s="164" t="s">
        <v>539</v>
      </c>
      <c r="F89" s="165">
        <v>10918.684833333331</v>
      </c>
      <c r="G89" s="67">
        <f>(1-Содержание!$D$12/100)*Таблица9[[#This Row],[RRP*,  руб. с НДС]]</f>
        <v>10918.684833333331</v>
      </c>
      <c r="H89" s="11" t="s">
        <v>1302</v>
      </c>
    </row>
    <row r="90" spans="2:8" ht="58" x14ac:dyDescent="0.35">
      <c r="B90" s="162" t="s">
        <v>1268</v>
      </c>
      <c r="C90" s="163" t="s">
        <v>45</v>
      </c>
      <c r="D90" s="122" t="s">
        <v>393</v>
      </c>
      <c r="E90" s="164" t="s">
        <v>541</v>
      </c>
      <c r="F90" s="165">
        <v>9355.7733333333326</v>
      </c>
      <c r="G90" s="67">
        <f>(1-Содержание!$D$12/100)*Таблица9[[#This Row],[RRP*,  руб. с НДС]]</f>
        <v>9355.7733333333326</v>
      </c>
      <c r="H90" s="11" t="s">
        <v>1304</v>
      </c>
    </row>
    <row r="91" spans="2:8" ht="58" x14ac:dyDescent="0.35">
      <c r="B91" s="162" t="s">
        <v>1268</v>
      </c>
      <c r="C91" s="163" t="s">
        <v>46</v>
      </c>
      <c r="D91" s="122" t="s">
        <v>395</v>
      </c>
      <c r="E91" s="164" t="s">
        <v>543</v>
      </c>
      <c r="F91" s="165">
        <v>11651.447333333332</v>
      </c>
      <c r="G91" s="67">
        <f>(1-Содержание!$D$12/100)*Таблица9[[#This Row],[RRP*,  руб. с НДС]]</f>
        <v>11651.447333333332</v>
      </c>
      <c r="H91" s="11" t="s">
        <v>1306</v>
      </c>
    </row>
    <row r="92" spans="2:8" ht="58" x14ac:dyDescent="0.35">
      <c r="B92" s="162" t="s">
        <v>1268</v>
      </c>
      <c r="C92" s="163" t="s">
        <v>47</v>
      </c>
      <c r="D92" s="122" t="s">
        <v>397</v>
      </c>
      <c r="E92" s="164" t="s">
        <v>545</v>
      </c>
      <c r="F92" s="165">
        <v>9754.6116666666658</v>
      </c>
      <c r="G92" s="67">
        <f>(1-Содержание!$D$12/100)*Таблица9[[#This Row],[RRP*,  руб. с НДС]]</f>
        <v>9754.6116666666658</v>
      </c>
      <c r="H92" s="11" t="s">
        <v>1308</v>
      </c>
    </row>
    <row r="93" spans="2:8" ht="58" x14ac:dyDescent="0.35">
      <c r="B93" s="162" t="s">
        <v>1268</v>
      </c>
      <c r="C93" s="163" t="s">
        <v>48</v>
      </c>
      <c r="D93" s="122" t="s">
        <v>399</v>
      </c>
      <c r="E93" s="164" t="s">
        <v>547</v>
      </c>
      <c r="F93" s="165">
        <v>12196.838166666666</v>
      </c>
      <c r="G93" s="67">
        <f>(1-Содержание!$D$12/100)*Таблица9[[#This Row],[RRP*,  руб. с НДС]]</f>
        <v>12196.838166666666</v>
      </c>
      <c r="H93" s="11" t="s">
        <v>1310</v>
      </c>
    </row>
  </sheetData>
  <autoFilter ref="G13:H93" xr:uid="{00000000-0009-0000-0000-000003000000}"/>
  <mergeCells count="2">
    <mergeCell ref="B2:B12"/>
    <mergeCell ref="D10:G10"/>
  </mergeCells>
  <phoneticPr fontId="5" type="noConversion"/>
  <pageMargins left="0.7" right="0.7" top="0.75" bottom="0.75" header="0.3" footer="0.3"/>
  <pageSetup paperSize="9" orientation="portrait" r:id="rId1"/>
  <drawing r:id="rId2"/>
  <tableParts count="1">
    <tablePart r:id="rId3"/>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DA1558-CC4A-41A2-AC34-634F2A0CE895}">
  <dimension ref="A2:J98"/>
  <sheetViews>
    <sheetView zoomScale="70" zoomScaleNormal="70" workbookViewId="0">
      <selection activeCell="F17" sqref="F17"/>
    </sheetView>
  </sheetViews>
  <sheetFormatPr defaultRowHeight="14.5" x14ac:dyDescent="0.35"/>
  <cols>
    <col min="1" max="1" width="3.453125" style="87" customWidth="1"/>
    <col min="2" max="2" width="32.453125" style="133" customWidth="1"/>
    <col min="3" max="3" width="25.36328125" style="120" customWidth="1"/>
    <col min="4" max="4" width="41.90625" style="120" customWidth="1"/>
    <col min="5" max="5" width="14.54296875" style="120" bestFit="1" customWidth="1"/>
    <col min="6" max="6" width="14.453125" style="57" customWidth="1"/>
    <col min="7" max="7" width="16.453125" style="57" customWidth="1"/>
    <col min="8" max="8" width="89.26953125" style="87" customWidth="1"/>
    <col min="9" max="16384" width="8.7265625" style="87"/>
  </cols>
  <sheetData>
    <row r="2" spans="1:10" x14ac:dyDescent="0.35">
      <c r="B2" s="193"/>
      <c r="C2" s="123"/>
    </row>
    <row r="3" spans="1:10" x14ac:dyDescent="0.35">
      <c r="B3" s="193"/>
      <c r="C3" s="123"/>
      <c r="D3" s="123"/>
      <c r="E3" s="123"/>
    </row>
    <row r="4" spans="1:10" x14ac:dyDescent="0.35">
      <c r="B4" s="193"/>
      <c r="C4" s="123"/>
      <c r="D4" s="123"/>
      <c r="E4" s="123"/>
    </row>
    <row r="5" spans="1:10" x14ac:dyDescent="0.35">
      <c r="B5" s="193"/>
      <c r="C5" s="123"/>
      <c r="D5" s="123"/>
      <c r="E5" s="123"/>
    </row>
    <row r="6" spans="1:10" x14ac:dyDescent="0.35">
      <c r="B6" s="193"/>
      <c r="C6" s="123"/>
      <c r="D6" s="123"/>
      <c r="E6" s="123"/>
    </row>
    <row r="7" spans="1:10" x14ac:dyDescent="0.35">
      <c r="B7" s="193"/>
      <c r="C7" s="123"/>
      <c r="D7" s="123"/>
      <c r="E7" s="123"/>
      <c r="H7" s="134"/>
    </row>
    <row r="8" spans="1:10" x14ac:dyDescent="0.35">
      <c r="B8" s="193"/>
      <c r="C8" s="123"/>
      <c r="D8" s="123"/>
      <c r="E8" s="123"/>
    </row>
    <row r="9" spans="1:10" x14ac:dyDescent="0.35">
      <c r="B9" s="193"/>
      <c r="C9" s="123"/>
      <c r="D9" s="123"/>
      <c r="E9" s="123"/>
    </row>
    <row r="10" spans="1:10" ht="21" x14ac:dyDescent="0.35">
      <c r="B10" s="193"/>
      <c r="D10" s="185" t="s">
        <v>2176</v>
      </c>
      <c r="E10" s="185"/>
      <c r="F10" s="185"/>
      <c r="G10" s="185"/>
    </row>
    <row r="11" spans="1:10" x14ac:dyDescent="0.35">
      <c r="B11" s="193"/>
      <c r="C11" s="58"/>
      <c r="D11" s="58"/>
      <c r="E11" s="58"/>
      <c r="F11" s="58"/>
    </row>
    <row r="12" spans="1:10" x14ac:dyDescent="0.35">
      <c r="B12" s="194"/>
      <c r="C12" s="121"/>
      <c r="D12" s="121"/>
      <c r="E12" s="121"/>
      <c r="F12" s="121"/>
    </row>
    <row r="13" spans="1:10" ht="55.5" customHeight="1" x14ac:dyDescent="0.35">
      <c r="A13" s="156"/>
      <c r="B13" s="157" t="s">
        <v>2151</v>
      </c>
      <c r="C13" s="158" t="s">
        <v>4</v>
      </c>
      <c r="D13" s="159" t="s">
        <v>235</v>
      </c>
      <c r="E13" s="159" t="s">
        <v>359</v>
      </c>
      <c r="F13" s="160" t="s">
        <v>1822</v>
      </c>
      <c r="G13" s="161" t="str">
        <f>CONCATENATE("Цена с учетом скидки ",Содержание!$D$12,"%")</f>
        <v>Цена с учетом скидки 0%</v>
      </c>
      <c r="H13" s="108" t="s">
        <v>676</v>
      </c>
    </row>
    <row r="14" spans="1:10" s="139" customFormat="1" ht="18.5" customHeight="1" x14ac:dyDescent="0.35">
      <c r="A14" s="135"/>
      <c r="B14" s="136"/>
      <c r="C14" s="130"/>
      <c r="D14" s="131" t="s">
        <v>2177</v>
      </c>
      <c r="E14" s="132"/>
      <c r="F14" s="132"/>
      <c r="G14" s="145"/>
      <c r="H14" s="137"/>
      <c r="I14" s="138"/>
    </row>
    <row r="15" spans="1:10" ht="29" customHeight="1" x14ac:dyDescent="0.35">
      <c r="A15" s="140"/>
      <c r="B15" s="141" t="s">
        <v>2152</v>
      </c>
      <c r="C15" s="146" t="s">
        <v>2153</v>
      </c>
      <c r="D15" s="122" t="s">
        <v>2165</v>
      </c>
      <c r="E15" s="146" t="s">
        <v>2164</v>
      </c>
      <c r="F15" s="45">
        <v>12490.156666666664</v>
      </c>
      <c r="G15" s="67">
        <f>(1-Содержание!$D$12/100)*Таблица95[[#This Row],[RRP*, руб. с НДС]]</f>
        <v>12490.156666666664</v>
      </c>
      <c r="H15" s="142" t="s">
        <v>2166</v>
      </c>
      <c r="J15" s="87" t="s">
        <v>1647</v>
      </c>
    </row>
    <row r="16" spans="1:10" ht="29" x14ac:dyDescent="0.35">
      <c r="A16" s="143"/>
      <c r="B16" s="141" t="s">
        <v>2152</v>
      </c>
      <c r="C16" s="146" t="s">
        <v>2154</v>
      </c>
      <c r="D16" s="122" t="s">
        <v>2165</v>
      </c>
      <c r="E16" s="146" t="s">
        <v>535</v>
      </c>
      <c r="F16" s="45">
        <v>14419.891666666665</v>
      </c>
      <c r="G16" s="67">
        <f>(1-Содержание!$D$12/100)*Таблица95[[#This Row],[RRP*, руб. с НДС]]</f>
        <v>14419.891666666665</v>
      </c>
      <c r="H16" s="142" t="s">
        <v>2167</v>
      </c>
    </row>
    <row r="17" spans="1:8" ht="29" x14ac:dyDescent="0.35">
      <c r="A17" s="143"/>
      <c r="B17" s="141" t="s">
        <v>2152</v>
      </c>
      <c r="C17" s="146" t="s">
        <v>2155</v>
      </c>
      <c r="D17" s="122" t="s">
        <v>2165</v>
      </c>
      <c r="E17" s="146" t="s">
        <v>541</v>
      </c>
      <c r="F17" s="45">
        <v>14587.946666666665</v>
      </c>
      <c r="G17" s="67">
        <f>(1-Содержание!$D$12/100)*Таблица95[[#This Row],[RRP*, руб. с НДС]]</f>
        <v>14587.946666666665</v>
      </c>
      <c r="H17" s="142" t="s">
        <v>2168</v>
      </c>
    </row>
    <row r="18" spans="1:8" ht="29" x14ac:dyDescent="0.35">
      <c r="A18" s="143"/>
      <c r="B18" s="141" t="s">
        <v>2152</v>
      </c>
      <c r="C18" s="146" t="s">
        <v>2156</v>
      </c>
      <c r="D18" s="122" t="s">
        <v>2165</v>
      </c>
      <c r="E18" s="146" t="s">
        <v>543</v>
      </c>
      <c r="F18" s="45">
        <v>16063.74</v>
      </c>
      <c r="G18" s="67">
        <f>(1-Содержание!$D$12/100)*Таблица95[[#This Row],[RRP*, руб. с НДС]]</f>
        <v>16063.74</v>
      </c>
      <c r="H18" s="142" t="s">
        <v>2169</v>
      </c>
    </row>
    <row r="19" spans="1:8" ht="29" x14ac:dyDescent="0.35">
      <c r="A19" s="143"/>
      <c r="B19" s="141" t="s">
        <v>2152</v>
      </c>
      <c r="C19" s="146" t="s">
        <v>2157</v>
      </c>
      <c r="D19" s="122" t="s">
        <v>2165</v>
      </c>
      <c r="E19" s="146" t="s">
        <v>509</v>
      </c>
      <c r="F19" s="45">
        <v>16786.183333333331</v>
      </c>
      <c r="G19" s="67">
        <f>(1-Содержание!$D$12/100)*Таблица95[[#This Row],[RRP*, руб. с НДС]]</f>
        <v>16786.183333333331</v>
      </c>
      <c r="H19" s="142" t="s">
        <v>2170</v>
      </c>
    </row>
    <row r="20" spans="1:8" ht="29" x14ac:dyDescent="0.35">
      <c r="A20" s="143"/>
      <c r="B20" s="141" t="s">
        <v>2152</v>
      </c>
      <c r="C20" s="146" t="s">
        <v>2158</v>
      </c>
      <c r="D20" s="122" t="s">
        <v>2165</v>
      </c>
      <c r="E20" s="146" t="s">
        <v>511</v>
      </c>
      <c r="F20" s="45">
        <v>18560.419166666667</v>
      </c>
      <c r="G20" s="67">
        <f>(1-Содержание!$D$12/100)*Таблица95[[#This Row],[RRP*, руб. с НДС]]</f>
        <v>18560.419166666667</v>
      </c>
      <c r="H20" s="142" t="s">
        <v>2171</v>
      </c>
    </row>
    <row r="21" spans="1:8" ht="29" x14ac:dyDescent="0.35">
      <c r="A21" s="143"/>
      <c r="B21" s="141" t="s">
        <v>2152</v>
      </c>
      <c r="C21" s="146" t="s">
        <v>2159</v>
      </c>
      <c r="D21" s="122" t="s">
        <v>2165</v>
      </c>
      <c r="E21" s="146" t="s">
        <v>517</v>
      </c>
      <c r="F21" s="45">
        <v>18110.340833333335</v>
      </c>
      <c r="G21" s="67">
        <f>(1-Содержание!$D$12/100)*Таблица95[[#This Row],[RRP*, руб. с НДС]]</f>
        <v>18110.340833333335</v>
      </c>
      <c r="H21" s="142" t="s">
        <v>2172</v>
      </c>
    </row>
    <row r="22" spans="1:8" ht="29" x14ac:dyDescent="0.35">
      <c r="A22" s="143"/>
      <c r="B22" s="141" t="s">
        <v>2152</v>
      </c>
      <c r="C22" s="146" t="s">
        <v>2160</v>
      </c>
      <c r="D22" s="122" t="s">
        <v>2165</v>
      </c>
      <c r="E22" s="146" t="s">
        <v>519</v>
      </c>
      <c r="F22" s="45">
        <v>19780.266666666666</v>
      </c>
      <c r="G22" s="67">
        <f>(1-Содержание!$D$12/100)*Таблица95[[#This Row],[RRP*, руб. с НДС]]</f>
        <v>19780.266666666666</v>
      </c>
      <c r="H22" s="142" t="s">
        <v>2173</v>
      </c>
    </row>
    <row r="23" spans="1:8" ht="29" x14ac:dyDescent="0.35">
      <c r="A23" s="143"/>
      <c r="B23" s="141" t="s">
        <v>2152</v>
      </c>
      <c r="C23" s="146" t="s">
        <v>2161</v>
      </c>
      <c r="D23" s="122" t="s">
        <v>2165</v>
      </c>
      <c r="E23" s="146" t="s">
        <v>525</v>
      </c>
      <c r="F23" s="45">
        <v>20382.946666666663</v>
      </c>
      <c r="G23" s="67">
        <f>(1-Содержание!$D$12/100)*Таблица95[[#This Row],[RRP*, руб. с НДС]]</f>
        <v>20382.946666666663</v>
      </c>
      <c r="H23" s="142" t="s">
        <v>2174</v>
      </c>
    </row>
    <row r="24" spans="1:8" ht="29" x14ac:dyDescent="0.35">
      <c r="A24" s="144"/>
      <c r="B24" s="141" t="s">
        <v>2162</v>
      </c>
      <c r="C24" s="146" t="s">
        <v>2163</v>
      </c>
      <c r="D24" s="122" t="s">
        <v>2165</v>
      </c>
      <c r="E24" s="146" t="s">
        <v>527</v>
      </c>
      <c r="F24" s="45">
        <v>23359.645</v>
      </c>
      <c r="G24" s="67">
        <f>(1-Содержание!$D$12/100)*Таблица95[[#This Row],[RRP*, руб. с НДС]]</f>
        <v>23359.645</v>
      </c>
      <c r="H24" s="142" t="s">
        <v>2175</v>
      </c>
    </row>
    <row r="25" spans="1:8" ht="15.5" x14ac:dyDescent="0.35">
      <c r="A25" s="134"/>
      <c r="B25" s="151"/>
      <c r="C25" s="80"/>
      <c r="D25" s="131" t="s">
        <v>2178</v>
      </c>
      <c r="E25" s="80"/>
      <c r="F25" s="80"/>
      <c r="G25" s="67"/>
      <c r="H25" s="151"/>
    </row>
    <row r="26" spans="1:8" ht="29" x14ac:dyDescent="0.35">
      <c r="A26" s="134"/>
      <c r="B26" s="141" t="s">
        <v>2179</v>
      </c>
      <c r="C26" s="146" t="s">
        <v>2180</v>
      </c>
      <c r="D26" s="146" t="s">
        <v>2179</v>
      </c>
      <c r="E26" s="152" t="s">
        <v>533</v>
      </c>
      <c r="F26" s="45">
        <v>20931.539999999994</v>
      </c>
      <c r="G26" s="67">
        <f>(1-Содержание!$D$12/100)*Таблица95[[#This Row],[RRP*, руб. с НДС]]</f>
        <v>20931.539999999994</v>
      </c>
      <c r="H26" s="142" t="s">
        <v>2192</v>
      </c>
    </row>
    <row r="27" spans="1:8" ht="29" x14ac:dyDescent="0.35">
      <c r="A27" s="134"/>
      <c r="B27" s="141" t="s">
        <v>2179</v>
      </c>
      <c r="C27" s="146" t="s">
        <v>2181</v>
      </c>
      <c r="D27" s="146" t="s">
        <v>2179</v>
      </c>
      <c r="E27" s="152" t="s">
        <v>535</v>
      </c>
      <c r="F27" s="45">
        <v>22138.831666666665</v>
      </c>
      <c r="G27" s="67">
        <f>(1-Содержание!$D$12/100)*Таблица95[[#This Row],[RRP*, руб. с НДС]]</f>
        <v>22138.831666666665</v>
      </c>
      <c r="H27" s="142" t="s">
        <v>2193</v>
      </c>
    </row>
    <row r="28" spans="1:8" ht="29" x14ac:dyDescent="0.35">
      <c r="A28" s="134"/>
      <c r="B28" s="141" t="s">
        <v>2179</v>
      </c>
      <c r="C28" s="146" t="s">
        <v>2182</v>
      </c>
      <c r="D28" s="146" t="s">
        <v>2179</v>
      </c>
      <c r="E28" s="152" t="s">
        <v>541</v>
      </c>
      <c r="F28" s="45">
        <v>23497.759166666663</v>
      </c>
      <c r="G28" s="67">
        <f>(1-Содержание!$D$12/100)*Таблица95[[#This Row],[RRP*, руб. с НДС]]</f>
        <v>23497.759166666663</v>
      </c>
      <c r="H28" s="142" t="s">
        <v>2194</v>
      </c>
    </row>
    <row r="29" spans="1:8" ht="29" x14ac:dyDescent="0.35">
      <c r="A29" s="134"/>
      <c r="B29" s="141" t="s">
        <v>2179</v>
      </c>
      <c r="C29" s="146" t="s">
        <v>2183</v>
      </c>
      <c r="D29" s="146" t="s">
        <v>2179</v>
      </c>
      <c r="E29" s="152" t="s">
        <v>543</v>
      </c>
      <c r="F29" s="45">
        <v>23660.985000000001</v>
      </c>
      <c r="G29" s="67">
        <f>(1-Содержание!$D$12/100)*Таблица95[[#This Row],[RRP*, руб. с НДС]]</f>
        <v>23660.985000000001</v>
      </c>
      <c r="H29" s="142" t="s">
        <v>2195</v>
      </c>
    </row>
    <row r="30" spans="1:8" ht="29" x14ac:dyDescent="0.35">
      <c r="A30" s="134"/>
      <c r="B30" s="141" t="s">
        <v>2179</v>
      </c>
      <c r="C30" s="146" t="s">
        <v>2184</v>
      </c>
      <c r="D30" s="146" t="s">
        <v>2179</v>
      </c>
      <c r="E30" s="152" t="s">
        <v>509</v>
      </c>
      <c r="F30" s="45">
        <v>27884.574166666662</v>
      </c>
      <c r="G30" s="67">
        <f>(1-Содержание!$D$12/100)*Таблица95[[#This Row],[RRP*, руб. с НДС]]</f>
        <v>27884.574166666662</v>
      </c>
      <c r="H30" s="142" t="s">
        <v>2196</v>
      </c>
    </row>
    <row r="31" spans="1:8" ht="29" x14ac:dyDescent="0.35">
      <c r="A31" s="134"/>
      <c r="B31" s="141" t="s">
        <v>2179</v>
      </c>
      <c r="C31" s="146" t="s">
        <v>2185</v>
      </c>
      <c r="D31" s="146" t="s">
        <v>2179</v>
      </c>
      <c r="E31" s="152" t="s">
        <v>511</v>
      </c>
      <c r="F31" s="45">
        <v>28718.08833333333</v>
      </c>
      <c r="G31" s="67">
        <f>(1-Содержание!$D$12/100)*Таблица95[[#This Row],[RRP*, руб. с НДС]]</f>
        <v>28718.08833333333</v>
      </c>
      <c r="H31" s="142" t="s">
        <v>2197</v>
      </c>
    </row>
    <row r="32" spans="1:8" ht="29" x14ac:dyDescent="0.35">
      <c r="A32" s="134"/>
      <c r="B32" s="141" t="s">
        <v>2179</v>
      </c>
      <c r="C32" s="146" t="s">
        <v>2186</v>
      </c>
      <c r="D32" s="146" t="s">
        <v>2179</v>
      </c>
      <c r="E32" s="152" t="s">
        <v>517</v>
      </c>
      <c r="F32" s="45">
        <v>33083.654999999999</v>
      </c>
      <c r="G32" s="67">
        <f>(1-Содержание!$D$12/100)*Таблица95[[#This Row],[RRP*, руб. с НДС]]</f>
        <v>33083.654999999999</v>
      </c>
      <c r="H32" s="142" t="s">
        <v>2198</v>
      </c>
    </row>
    <row r="33" spans="1:8" ht="29" x14ac:dyDescent="0.35">
      <c r="A33" s="134"/>
      <c r="B33" s="141" t="s">
        <v>2179</v>
      </c>
      <c r="C33" s="146" t="s">
        <v>2187</v>
      </c>
      <c r="D33" s="146" t="s">
        <v>2179</v>
      </c>
      <c r="E33" s="152" t="s">
        <v>519</v>
      </c>
      <c r="F33" s="45">
        <v>32313.88583333333</v>
      </c>
      <c r="G33" s="67">
        <f>(1-Содержание!$D$12/100)*Таблица95[[#This Row],[RRP*, руб. с НДС]]</f>
        <v>32313.88583333333</v>
      </c>
      <c r="H33" s="142" t="s">
        <v>2199</v>
      </c>
    </row>
    <row r="34" spans="1:8" ht="29" x14ac:dyDescent="0.35">
      <c r="A34" s="134"/>
      <c r="B34" s="141" t="s">
        <v>2179</v>
      </c>
      <c r="C34" s="146" t="s">
        <v>2188</v>
      </c>
      <c r="D34" s="146" t="s">
        <v>2179</v>
      </c>
      <c r="E34" s="152" t="s">
        <v>525</v>
      </c>
      <c r="F34" s="45">
        <v>33697.924999999996</v>
      </c>
      <c r="G34" s="67">
        <f>(1-Содержание!$D$12/100)*Таблица95[[#This Row],[RRP*, руб. с НДС]]</f>
        <v>33697.924999999996</v>
      </c>
      <c r="H34" s="142" t="s">
        <v>2200</v>
      </c>
    </row>
    <row r="35" spans="1:8" ht="29" x14ac:dyDescent="0.35">
      <c r="A35" s="134"/>
      <c r="B35" s="141" t="s">
        <v>2179</v>
      </c>
      <c r="C35" s="146" t="s">
        <v>2189</v>
      </c>
      <c r="D35" s="146" t="s">
        <v>2179</v>
      </c>
      <c r="E35" s="152" t="s">
        <v>527</v>
      </c>
      <c r="F35" s="45">
        <v>36060.353333333333</v>
      </c>
      <c r="G35" s="67">
        <f>(1-Содержание!$D$12/100)*Таблица95[[#This Row],[RRP*, руб. с НДС]]</f>
        <v>36060.353333333333</v>
      </c>
      <c r="H35" s="142" t="s">
        <v>2201</v>
      </c>
    </row>
    <row r="36" spans="1:8" ht="29" x14ac:dyDescent="0.35">
      <c r="A36" s="134"/>
      <c r="B36" s="141" t="s">
        <v>2179</v>
      </c>
      <c r="C36" s="146" t="s">
        <v>2190</v>
      </c>
      <c r="D36" s="146" t="s">
        <v>2179</v>
      </c>
      <c r="E36" s="152" t="s">
        <v>529</v>
      </c>
      <c r="F36" s="45">
        <v>34664.72416666666</v>
      </c>
      <c r="G36" s="67">
        <f>(1-Содержание!$D$12/100)*Таблица95[[#This Row],[RRP*, руб. с НДС]]</f>
        <v>34664.72416666666</v>
      </c>
      <c r="H36" s="142" t="s">
        <v>2202</v>
      </c>
    </row>
    <row r="37" spans="1:8" ht="29" x14ac:dyDescent="0.35">
      <c r="A37" s="134"/>
      <c r="B37" s="147" t="s">
        <v>2179</v>
      </c>
      <c r="C37" s="148" t="s">
        <v>2191</v>
      </c>
      <c r="D37" s="148" t="s">
        <v>2179</v>
      </c>
      <c r="E37" s="152" t="s">
        <v>531</v>
      </c>
      <c r="F37" s="149">
        <v>37337.184999999998</v>
      </c>
      <c r="G37" s="67">
        <f>(1-Содержание!$D$12/100)*Таблица95[[#This Row],[RRP*, руб. с НДС]]</f>
        <v>37337.184999999998</v>
      </c>
      <c r="H37" s="150" t="s">
        <v>2203</v>
      </c>
    </row>
    <row r="38" spans="1:8" ht="15.5" x14ac:dyDescent="0.35">
      <c r="A38" s="134"/>
      <c r="B38" s="151"/>
      <c r="C38" s="80"/>
      <c r="D38" s="131" t="s">
        <v>2204</v>
      </c>
      <c r="E38" s="80"/>
      <c r="F38" s="80"/>
      <c r="G38" s="67"/>
      <c r="H38" s="151"/>
    </row>
    <row r="39" spans="1:8" ht="29" x14ac:dyDescent="0.35">
      <c r="A39" s="134"/>
      <c r="B39" s="124" t="s">
        <v>2205</v>
      </c>
      <c r="C39" s="146" t="s">
        <v>2206</v>
      </c>
      <c r="D39" s="146" t="s">
        <v>2205</v>
      </c>
      <c r="E39" s="146" t="s">
        <v>533</v>
      </c>
      <c r="F39" s="45">
        <v>19884.962999999996</v>
      </c>
      <c r="G39" s="67">
        <f>(1-Содержание!$D$12/100)*Таблица95[[#This Row],[RRP*, руб. с НДС]]</f>
        <v>19884.962999999996</v>
      </c>
      <c r="H39" s="125" t="s">
        <v>2217</v>
      </c>
    </row>
    <row r="40" spans="1:8" ht="29" x14ac:dyDescent="0.35">
      <c r="A40" s="134"/>
      <c r="B40" s="124" t="s">
        <v>2205</v>
      </c>
      <c r="C40" s="146" t="s">
        <v>2207</v>
      </c>
      <c r="D40" s="146" t="s">
        <v>2205</v>
      </c>
      <c r="E40" s="146" t="s">
        <v>535</v>
      </c>
      <c r="F40" s="45">
        <v>21031.890083333328</v>
      </c>
      <c r="G40" s="67">
        <f>(1-Содержание!$D$12/100)*Таблица95[[#This Row],[RRP*, руб. с НДС]]</f>
        <v>21031.890083333328</v>
      </c>
      <c r="H40" s="125" t="s">
        <v>2218</v>
      </c>
    </row>
    <row r="41" spans="1:8" ht="29" x14ac:dyDescent="0.35">
      <c r="A41" s="134"/>
      <c r="B41" s="124" t="s">
        <v>2205</v>
      </c>
      <c r="C41" s="146" t="s">
        <v>2207</v>
      </c>
      <c r="D41" s="146" t="s">
        <v>2205</v>
      </c>
      <c r="E41" s="146" t="s">
        <v>541</v>
      </c>
      <c r="F41" s="45">
        <v>22322.87120833333</v>
      </c>
      <c r="G41" s="67">
        <f>(1-Содержание!$D$12/100)*Таблица95[[#This Row],[RRP*, руб. с НДС]]</f>
        <v>22322.87120833333</v>
      </c>
      <c r="H41" s="125" t="s">
        <v>2219</v>
      </c>
    </row>
    <row r="42" spans="1:8" ht="29" x14ac:dyDescent="0.35">
      <c r="A42" s="134"/>
      <c r="B42" s="124" t="s">
        <v>2205</v>
      </c>
      <c r="C42" s="146" t="s">
        <v>2208</v>
      </c>
      <c r="D42" s="146" t="s">
        <v>2205</v>
      </c>
      <c r="E42" s="146" t="s">
        <v>543</v>
      </c>
      <c r="F42" s="45">
        <v>22477.935749999993</v>
      </c>
      <c r="G42" s="67">
        <f>(1-Содержание!$D$12/100)*Таблица95[[#This Row],[RRP*, руб. с НДС]]</f>
        <v>22477.935749999993</v>
      </c>
      <c r="H42" s="125" t="s">
        <v>2220</v>
      </c>
    </row>
    <row r="43" spans="1:8" ht="29" x14ac:dyDescent="0.35">
      <c r="A43" s="134"/>
      <c r="B43" s="124" t="s">
        <v>2205</v>
      </c>
      <c r="C43" s="146" t="s">
        <v>2209</v>
      </c>
      <c r="D43" s="146" t="s">
        <v>2205</v>
      </c>
      <c r="E43" s="146" t="s">
        <v>509</v>
      </c>
      <c r="F43" s="45">
        <v>26490.345458333326</v>
      </c>
      <c r="G43" s="67">
        <f>(1-Содержание!$D$12/100)*Таблица95[[#This Row],[RRP*, руб. с НДС]]</f>
        <v>26490.345458333326</v>
      </c>
      <c r="H43" s="125" t="s">
        <v>2221</v>
      </c>
    </row>
    <row r="44" spans="1:8" ht="29" x14ac:dyDescent="0.35">
      <c r="A44" s="134"/>
      <c r="B44" s="124" t="s">
        <v>2205</v>
      </c>
      <c r="C44" s="146" t="s">
        <v>2210</v>
      </c>
      <c r="D44" s="146" t="s">
        <v>2205</v>
      </c>
      <c r="E44" s="146" t="s">
        <v>511</v>
      </c>
      <c r="F44" s="45">
        <v>27282.183916666665</v>
      </c>
      <c r="G44" s="67">
        <f>(1-Содержание!$D$12/100)*Таблица95[[#This Row],[RRP*, руб. с НДС]]</f>
        <v>27282.183916666665</v>
      </c>
      <c r="H44" s="125" t="s">
        <v>2222</v>
      </c>
    </row>
    <row r="45" spans="1:8" ht="29" x14ac:dyDescent="0.35">
      <c r="A45" s="134"/>
      <c r="B45" s="124" t="s">
        <v>2205</v>
      </c>
      <c r="C45" s="146" t="s">
        <v>2211</v>
      </c>
      <c r="D45" s="146" t="s">
        <v>2205</v>
      </c>
      <c r="E45" s="146" t="s">
        <v>517</v>
      </c>
      <c r="F45" s="45">
        <v>31429.472249999995</v>
      </c>
      <c r="G45" s="67">
        <f>(1-Содержание!$D$12/100)*Таблица95[[#This Row],[RRP*, руб. с НДС]]</f>
        <v>31429.472249999995</v>
      </c>
      <c r="H45" s="125" t="s">
        <v>2223</v>
      </c>
    </row>
    <row r="46" spans="1:8" ht="29" x14ac:dyDescent="0.35">
      <c r="A46" s="134"/>
      <c r="B46" s="124" t="s">
        <v>2205</v>
      </c>
      <c r="C46" s="146" t="s">
        <v>2212</v>
      </c>
      <c r="D46" s="146" t="s">
        <v>2205</v>
      </c>
      <c r="E46" s="146" t="s">
        <v>519</v>
      </c>
      <c r="F46" s="45">
        <v>30698.191541666663</v>
      </c>
      <c r="G46" s="67">
        <f>(1-Содержание!$D$12/100)*Таблица95[[#This Row],[RRP*, руб. с НДС]]</f>
        <v>30698.191541666663</v>
      </c>
      <c r="H46" s="125" t="s">
        <v>2224</v>
      </c>
    </row>
    <row r="47" spans="1:8" ht="29" x14ac:dyDescent="0.35">
      <c r="A47" s="134"/>
      <c r="B47" s="124" t="s">
        <v>2205</v>
      </c>
      <c r="C47" s="146" t="s">
        <v>2213</v>
      </c>
      <c r="D47" s="146" t="s">
        <v>2205</v>
      </c>
      <c r="E47" s="146" t="s">
        <v>525</v>
      </c>
      <c r="F47" s="45">
        <v>32013.028749999998</v>
      </c>
      <c r="G47" s="67">
        <f>(1-Содержание!$D$12/100)*Таблица95[[#This Row],[RRP*, руб. с НДС]]</f>
        <v>32013.028749999998</v>
      </c>
      <c r="H47" s="125" t="s">
        <v>2225</v>
      </c>
    </row>
    <row r="48" spans="1:8" ht="29" x14ac:dyDescent="0.35">
      <c r="A48" s="134"/>
      <c r="B48" s="124" t="s">
        <v>2205</v>
      </c>
      <c r="C48" s="146" t="s">
        <v>2214</v>
      </c>
      <c r="D48" s="146" t="s">
        <v>2205</v>
      </c>
      <c r="E48" s="146" t="s">
        <v>527</v>
      </c>
      <c r="F48" s="45">
        <v>34257.335666666666</v>
      </c>
      <c r="G48" s="67">
        <f>(1-Содержание!$D$12/100)*Таблица95[[#This Row],[RRP*, руб. с НДС]]</f>
        <v>34257.335666666666</v>
      </c>
      <c r="H48" s="125" t="s">
        <v>2226</v>
      </c>
    </row>
    <row r="49" spans="1:8" ht="29" x14ac:dyDescent="0.35">
      <c r="A49" s="134"/>
      <c r="B49" s="124" t="s">
        <v>2205</v>
      </c>
      <c r="C49" s="146" t="s">
        <v>2215</v>
      </c>
      <c r="D49" s="146" t="s">
        <v>2205</v>
      </c>
      <c r="E49" s="146" t="s">
        <v>529</v>
      </c>
      <c r="F49" s="45">
        <v>32931.487958333324</v>
      </c>
      <c r="G49" s="67">
        <f>(1-Содержание!$D$12/100)*Таблица95[[#This Row],[RRP*, руб. с НДС]]</f>
        <v>32931.487958333324</v>
      </c>
      <c r="H49" s="125" t="s">
        <v>2227</v>
      </c>
    </row>
    <row r="50" spans="1:8" ht="29" x14ac:dyDescent="0.35">
      <c r="A50" s="134"/>
      <c r="B50" s="124" t="s">
        <v>2205</v>
      </c>
      <c r="C50" s="146" t="s">
        <v>2216</v>
      </c>
      <c r="D50" s="146" t="s">
        <v>2205</v>
      </c>
      <c r="E50" s="146" t="s">
        <v>531</v>
      </c>
      <c r="F50" s="45">
        <v>35470.325749999996</v>
      </c>
      <c r="G50" s="67">
        <f>(1-Содержание!$D$12/100)*Таблица95[[#This Row],[RRP*, руб. с НДС]]</f>
        <v>35470.325749999996</v>
      </c>
      <c r="H50" s="125" t="s">
        <v>2228</v>
      </c>
    </row>
    <row r="51" spans="1:8" x14ac:dyDescent="0.35">
      <c r="A51" s="134"/>
      <c r="B51" s="134"/>
      <c r="C51" s="8"/>
      <c r="D51" s="8"/>
      <c r="E51" s="8"/>
      <c r="F51" s="8"/>
      <c r="G51"/>
      <c r="H51"/>
    </row>
    <row r="52" spans="1:8" x14ac:dyDescent="0.35">
      <c r="A52" s="134"/>
      <c r="B52" s="134"/>
      <c r="C52" s="8"/>
      <c r="D52" s="8"/>
      <c r="E52" s="8"/>
      <c r="F52" s="8"/>
      <c r="G52"/>
      <c r="H52"/>
    </row>
    <row r="53" spans="1:8" x14ac:dyDescent="0.35">
      <c r="A53" s="134"/>
      <c r="B53" s="134"/>
      <c r="C53" s="8"/>
      <c r="D53" s="8"/>
      <c r="E53" s="8"/>
      <c r="F53" s="8"/>
      <c r="G53"/>
      <c r="H53"/>
    </row>
    <row r="54" spans="1:8" x14ac:dyDescent="0.35">
      <c r="A54" s="134"/>
      <c r="B54" s="134"/>
      <c r="C54" s="8"/>
      <c r="D54" s="8"/>
      <c r="E54" s="8"/>
      <c r="F54" s="8"/>
      <c r="G54"/>
      <c r="H54"/>
    </row>
    <row r="55" spans="1:8" x14ac:dyDescent="0.35">
      <c r="A55" s="134"/>
      <c r="B55" s="134"/>
      <c r="C55" s="8"/>
      <c r="D55" s="8"/>
      <c r="E55" s="8"/>
      <c r="F55" s="8"/>
      <c r="G55"/>
      <c r="H55"/>
    </row>
    <row r="56" spans="1:8" x14ac:dyDescent="0.35">
      <c r="A56" s="134"/>
      <c r="B56" s="134"/>
      <c r="C56" s="8"/>
      <c r="D56" s="8"/>
      <c r="E56" s="8"/>
      <c r="F56" s="8"/>
      <c r="G56"/>
      <c r="H56"/>
    </row>
    <row r="57" spans="1:8" x14ac:dyDescent="0.35">
      <c r="A57" s="134"/>
      <c r="B57" s="134"/>
      <c r="C57" s="8"/>
      <c r="D57" s="8"/>
      <c r="E57" s="8"/>
      <c r="F57" s="8"/>
      <c r="G57"/>
      <c r="H57"/>
    </row>
    <row r="58" spans="1:8" x14ac:dyDescent="0.35">
      <c r="A58" s="134"/>
      <c r="B58" s="134"/>
      <c r="C58" s="8"/>
      <c r="D58" s="8"/>
      <c r="E58" s="8"/>
      <c r="F58" s="8"/>
      <c r="G58"/>
      <c r="H58"/>
    </row>
    <row r="59" spans="1:8" x14ac:dyDescent="0.35">
      <c r="A59" s="134"/>
      <c r="B59" s="134"/>
      <c r="C59" s="8"/>
      <c r="D59" s="8"/>
      <c r="E59" s="8"/>
      <c r="F59" s="8"/>
      <c r="G59"/>
      <c r="H59"/>
    </row>
    <row r="60" spans="1:8" x14ac:dyDescent="0.35">
      <c r="A60" s="134"/>
      <c r="B60" s="134"/>
      <c r="C60" s="8"/>
      <c r="D60" s="8"/>
      <c r="E60" s="8"/>
      <c r="F60" s="8"/>
      <c r="G60"/>
      <c r="H60"/>
    </row>
    <row r="61" spans="1:8" x14ac:dyDescent="0.35">
      <c r="A61" s="134"/>
      <c r="B61" s="134"/>
      <c r="C61" s="8"/>
      <c r="D61" s="8"/>
      <c r="E61" s="8"/>
      <c r="F61" s="8"/>
      <c r="G61"/>
      <c r="H61"/>
    </row>
    <row r="62" spans="1:8" x14ac:dyDescent="0.35">
      <c r="A62" s="134"/>
      <c r="B62" s="134"/>
      <c r="C62" s="8"/>
      <c r="D62" s="8"/>
      <c r="E62" s="8"/>
      <c r="F62" s="8"/>
      <c r="G62"/>
      <c r="H62"/>
    </row>
    <row r="63" spans="1:8" x14ac:dyDescent="0.35">
      <c r="A63" s="134"/>
      <c r="B63" s="134"/>
      <c r="C63" s="8"/>
      <c r="D63" s="8"/>
      <c r="E63" s="8"/>
      <c r="F63" s="8"/>
      <c r="G63"/>
      <c r="H63"/>
    </row>
    <row r="64" spans="1:8" x14ac:dyDescent="0.35">
      <c r="A64" s="134"/>
      <c r="B64" s="134"/>
      <c r="C64" s="8"/>
      <c r="D64" s="8"/>
      <c r="E64" s="8"/>
      <c r="F64" s="8"/>
      <c r="G64"/>
      <c r="H64"/>
    </row>
    <row r="65" spans="1:8" x14ac:dyDescent="0.35">
      <c r="A65" s="134"/>
      <c r="B65" s="134"/>
      <c r="C65" s="8"/>
      <c r="D65" s="8"/>
      <c r="E65" s="8"/>
      <c r="F65" s="8"/>
      <c r="G65"/>
      <c r="H65"/>
    </row>
    <row r="66" spans="1:8" x14ac:dyDescent="0.35">
      <c r="A66" s="134"/>
      <c r="B66" s="134"/>
      <c r="C66" s="8"/>
      <c r="D66" s="8"/>
      <c r="E66" s="8"/>
      <c r="F66" s="8"/>
      <c r="G66"/>
      <c r="H66"/>
    </row>
    <row r="67" spans="1:8" x14ac:dyDescent="0.35">
      <c r="A67" s="134"/>
      <c r="B67" s="134"/>
      <c r="C67" s="8"/>
      <c r="D67" s="8"/>
      <c r="E67" s="8"/>
      <c r="F67" s="8"/>
      <c r="G67"/>
      <c r="H67"/>
    </row>
    <row r="68" spans="1:8" x14ac:dyDescent="0.35">
      <c r="A68" s="134"/>
      <c r="B68" s="134"/>
      <c r="C68" s="8"/>
      <c r="D68" s="8"/>
      <c r="E68" s="8"/>
      <c r="F68" s="8"/>
      <c r="G68"/>
      <c r="H68"/>
    </row>
    <row r="69" spans="1:8" x14ac:dyDescent="0.35">
      <c r="A69" s="134"/>
      <c r="B69" s="134"/>
      <c r="C69" s="8"/>
      <c r="D69" s="8"/>
      <c r="E69" s="8"/>
      <c r="F69" s="8"/>
      <c r="G69"/>
      <c r="H69"/>
    </row>
    <row r="70" spans="1:8" x14ac:dyDescent="0.35">
      <c r="A70" s="134"/>
      <c r="B70" s="134"/>
      <c r="C70" s="8"/>
      <c r="D70" s="8"/>
      <c r="E70" s="8"/>
      <c r="F70" s="8"/>
      <c r="G70"/>
      <c r="H70"/>
    </row>
    <row r="71" spans="1:8" x14ac:dyDescent="0.35">
      <c r="A71" s="134"/>
      <c r="B71" s="134"/>
      <c r="C71" s="8"/>
      <c r="D71" s="8"/>
      <c r="E71" s="8"/>
      <c r="F71" s="8"/>
      <c r="G71"/>
      <c r="H71"/>
    </row>
    <row r="72" spans="1:8" x14ac:dyDescent="0.35">
      <c r="A72" s="134"/>
      <c r="B72" s="134"/>
      <c r="C72" s="8"/>
      <c r="D72" s="8"/>
      <c r="E72" s="8"/>
      <c r="F72" s="8"/>
      <c r="G72"/>
      <c r="H72"/>
    </row>
    <row r="73" spans="1:8" x14ac:dyDescent="0.35">
      <c r="A73" s="134"/>
      <c r="B73" s="134"/>
      <c r="C73" s="8"/>
      <c r="D73" s="8"/>
      <c r="E73" s="8"/>
      <c r="F73" s="8"/>
      <c r="G73"/>
      <c r="H73"/>
    </row>
    <row r="74" spans="1:8" x14ac:dyDescent="0.35">
      <c r="A74" s="134"/>
      <c r="B74" s="134"/>
      <c r="C74" s="8"/>
      <c r="D74" s="8"/>
      <c r="E74" s="8"/>
      <c r="F74" s="8"/>
      <c r="G74"/>
      <c r="H74"/>
    </row>
    <row r="75" spans="1:8" x14ac:dyDescent="0.35">
      <c r="A75" s="134"/>
      <c r="B75" s="134"/>
      <c r="C75" s="8"/>
      <c r="D75" s="8"/>
      <c r="E75" s="8"/>
      <c r="F75" s="8"/>
      <c r="G75"/>
      <c r="H75"/>
    </row>
    <row r="76" spans="1:8" x14ac:dyDescent="0.35">
      <c r="A76" s="134"/>
      <c r="B76" s="134"/>
      <c r="C76" s="8"/>
      <c r="D76" s="8"/>
      <c r="E76" s="8"/>
      <c r="F76" s="8"/>
      <c r="G76"/>
      <c r="H76"/>
    </row>
    <row r="77" spans="1:8" x14ac:dyDescent="0.35">
      <c r="A77" s="134"/>
      <c r="B77" s="134"/>
      <c r="C77" s="8"/>
      <c r="D77" s="8"/>
      <c r="E77" s="8"/>
      <c r="F77" s="8"/>
      <c r="G77"/>
      <c r="H77"/>
    </row>
    <row r="78" spans="1:8" x14ac:dyDescent="0.35">
      <c r="A78" s="134"/>
      <c r="B78" s="134"/>
      <c r="C78" s="8"/>
      <c r="D78" s="8"/>
      <c r="E78" s="8"/>
      <c r="F78" s="8"/>
      <c r="G78"/>
      <c r="H78"/>
    </row>
    <row r="79" spans="1:8" x14ac:dyDescent="0.35">
      <c r="A79" s="134"/>
      <c r="B79" s="134"/>
      <c r="C79" s="8"/>
      <c r="D79" s="8"/>
      <c r="E79" s="8"/>
      <c r="F79" s="8"/>
      <c r="G79"/>
      <c r="H79"/>
    </row>
    <row r="80" spans="1:8" x14ac:dyDescent="0.35">
      <c r="A80" s="134"/>
      <c r="B80" s="134"/>
      <c r="C80" s="8"/>
      <c r="D80" s="8"/>
      <c r="E80" s="8"/>
      <c r="F80" s="8"/>
      <c r="G80"/>
      <c r="H80"/>
    </row>
    <row r="81" spans="1:8" x14ac:dyDescent="0.35">
      <c r="A81" s="134"/>
      <c r="B81" s="134"/>
      <c r="C81" s="8"/>
      <c r="D81" s="8"/>
      <c r="E81" s="8"/>
      <c r="F81" s="8"/>
      <c r="G81"/>
      <c r="H81"/>
    </row>
    <row r="82" spans="1:8" x14ac:dyDescent="0.35">
      <c r="A82" s="134"/>
      <c r="B82" s="134"/>
      <c r="C82" s="8"/>
      <c r="D82" s="8"/>
      <c r="E82" s="8"/>
      <c r="F82" s="8"/>
      <c r="G82"/>
      <c r="H82"/>
    </row>
    <row r="83" spans="1:8" x14ac:dyDescent="0.35">
      <c r="A83" s="134"/>
      <c r="B83" s="134"/>
      <c r="C83" s="8"/>
      <c r="D83" s="8"/>
      <c r="E83" s="8"/>
      <c r="F83" s="8"/>
      <c r="G83"/>
      <c r="H83"/>
    </row>
    <row r="84" spans="1:8" x14ac:dyDescent="0.35">
      <c r="A84" s="134"/>
      <c r="B84" s="134"/>
      <c r="C84" s="8"/>
      <c r="D84" s="8"/>
      <c r="E84" s="8"/>
      <c r="F84" s="8"/>
      <c r="G84"/>
      <c r="H84"/>
    </row>
    <row r="85" spans="1:8" x14ac:dyDescent="0.35">
      <c r="A85" s="134"/>
      <c r="B85" s="134"/>
      <c r="C85" s="8"/>
      <c r="D85" s="8"/>
      <c r="E85" s="8"/>
      <c r="F85" s="8"/>
      <c r="G85"/>
      <c r="H85"/>
    </row>
    <row r="86" spans="1:8" x14ac:dyDescent="0.35">
      <c r="A86" s="134"/>
      <c r="B86" s="134"/>
      <c r="C86" s="8"/>
      <c r="D86" s="8"/>
      <c r="E86" s="8"/>
      <c r="F86" s="8"/>
      <c r="G86"/>
      <c r="H86"/>
    </row>
    <row r="87" spans="1:8" x14ac:dyDescent="0.35">
      <c r="A87" s="134"/>
      <c r="B87" s="134"/>
      <c r="C87" s="8"/>
      <c r="D87" s="8"/>
      <c r="E87" s="8"/>
      <c r="F87" s="8"/>
      <c r="G87"/>
      <c r="H87"/>
    </row>
    <row r="88" spans="1:8" x14ac:dyDescent="0.35">
      <c r="A88" s="134"/>
      <c r="B88" s="134"/>
      <c r="C88" s="8"/>
      <c r="D88" s="8"/>
      <c r="E88" s="8"/>
      <c r="F88" s="8"/>
      <c r="G88"/>
      <c r="H88"/>
    </row>
    <row r="89" spans="1:8" x14ac:dyDescent="0.35">
      <c r="A89" s="134"/>
      <c r="B89" s="134"/>
      <c r="C89" s="8"/>
      <c r="D89" s="8"/>
      <c r="E89" s="8"/>
      <c r="F89" s="8"/>
      <c r="G89"/>
      <c r="H89"/>
    </row>
    <row r="90" spans="1:8" x14ac:dyDescent="0.35">
      <c r="A90" s="134"/>
      <c r="B90" s="134"/>
      <c r="C90" s="8"/>
      <c r="D90" s="8"/>
      <c r="E90" s="8"/>
      <c r="F90" s="8"/>
      <c r="G90"/>
      <c r="H90"/>
    </row>
    <row r="91" spans="1:8" x14ac:dyDescent="0.35">
      <c r="A91" s="134"/>
      <c r="B91" s="134"/>
      <c r="C91" s="8"/>
      <c r="D91" s="8"/>
      <c r="E91" s="8"/>
      <c r="F91" s="8"/>
      <c r="G91"/>
      <c r="H91"/>
    </row>
    <row r="92" spans="1:8" x14ac:dyDescent="0.35">
      <c r="A92" s="134"/>
      <c r="B92" s="134"/>
      <c r="C92" s="8"/>
      <c r="D92" s="8"/>
      <c r="E92" s="8"/>
      <c r="F92" s="8"/>
      <c r="G92"/>
      <c r="H92"/>
    </row>
    <row r="93" spans="1:8" x14ac:dyDescent="0.35">
      <c r="A93" s="134"/>
      <c r="B93" s="134"/>
      <c r="C93" s="8"/>
      <c r="D93" s="8"/>
      <c r="E93" s="8"/>
      <c r="F93" s="8"/>
      <c r="G93"/>
      <c r="H93"/>
    </row>
    <row r="94" spans="1:8" x14ac:dyDescent="0.35">
      <c r="A94" s="134"/>
      <c r="B94" s="134"/>
      <c r="C94" s="8"/>
      <c r="D94" s="8"/>
      <c r="E94" s="8"/>
      <c r="F94" s="8"/>
      <c r="G94"/>
      <c r="H94"/>
    </row>
    <row r="95" spans="1:8" x14ac:dyDescent="0.35">
      <c r="A95" s="134"/>
      <c r="B95" s="134"/>
      <c r="C95" s="8"/>
      <c r="D95" s="8"/>
      <c r="E95" s="8"/>
      <c r="F95" s="8"/>
      <c r="G95" s="8"/>
      <c r="H95" s="134"/>
    </row>
    <row r="96" spans="1:8" x14ac:dyDescent="0.35">
      <c r="A96" s="134"/>
      <c r="B96" s="134"/>
      <c r="C96" s="8"/>
      <c r="D96" s="8"/>
      <c r="E96" s="8"/>
      <c r="F96" s="8"/>
      <c r="G96" s="8"/>
      <c r="H96" s="134"/>
    </row>
    <row r="97" spans="1:8" x14ac:dyDescent="0.35">
      <c r="A97" s="134"/>
      <c r="B97" s="134"/>
      <c r="C97" s="8"/>
      <c r="D97" s="8"/>
      <c r="E97" s="8"/>
      <c r="F97" s="8"/>
      <c r="G97" s="8"/>
      <c r="H97" s="134"/>
    </row>
    <row r="98" spans="1:8" x14ac:dyDescent="0.35">
      <c r="A98" s="134"/>
      <c r="B98" s="134"/>
      <c r="C98" s="8"/>
      <c r="D98" s="8"/>
      <c r="E98" s="8"/>
      <c r="F98" s="8"/>
      <c r="G98" s="8"/>
      <c r="H98" s="134"/>
    </row>
  </sheetData>
  <autoFilter ref="G13:H94" xr:uid="{00000000-0009-0000-0000-000003000000}"/>
  <mergeCells count="2">
    <mergeCell ref="B2:B12"/>
    <mergeCell ref="D10:G10"/>
  </mergeCells>
  <pageMargins left="0.7" right="0.7" top="0.75" bottom="0.75" header="0.3" footer="0.3"/>
  <pageSetup paperSize="9" orientation="portrait" r:id="rId1"/>
  <drawing r:id="rId2"/>
  <tableParts count="1">
    <tablePart r:id="rId3"/>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1:H37"/>
  <sheetViews>
    <sheetView zoomScale="70" zoomScaleNormal="70" workbookViewId="0">
      <selection activeCell="C11" sqref="C11"/>
    </sheetView>
  </sheetViews>
  <sheetFormatPr defaultRowHeight="15.5" x14ac:dyDescent="0.35"/>
  <cols>
    <col min="1" max="1" width="3.1796875" customWidth="1"/>
    <col min="2" max="2" width="35.1796875" customWidth="1"/>
    <col min="3" max="3" width="26" customWidth="1"/>
    <col min="4" max="4" width="48" customWidth="1"/>
    <col min="5" max="5" width="27.26953125" style="8" customWidth="1"/>
    <col min="6" max="6" width="13.08984375" style="8" customWidth="1"/>
    <col min="7" max="7" width="14.81640625" style="53" customWidth="1"/>
    <col min="8" max="8" width="81" customWidth="1"/>
  </cols>
  <sheetData>
    <row r="1" spans="2:8" x14ac:dyDescent="0.35">
      <c r="C1" s="38"/>
      <c r="D1" s="38"/>
      <c r="E1" s="38"/>
      <c r="F1" s="38"/>
    </row>
    <row r="2" spans="2:8" x14ac:dyDescent="0.35">
      <c r="C2" s="38"/>
      <c r="D2" s="38"/>
      <c r="E2" s="38"/>
      <c r="F2" s="38"/>
    </row>
    <row r="3" spans="2:8" x14ac:dyDescent="0.35">
      <c r="C3" s="38"/>
      <c r="D3" s="38"/>
      <c r="E3" s="38"/>
      <c r="F3" s="38"/>
    </row>
    <row r="4" spans="2:8" x14ac:dyDescent="0.35">
      <c r="C4" s="38"/>
      <c r="D4" s="38"/>
      <c r="E4" s="38"/>
      <c r="F4" s="38"/>
    </row>
    <row r="5" spans="2:8" x14ac:dyDescent="0.35">
      <c r="C5" s="38"/>
      <c r="D5" s="38"/>
      <c r="E5" s="38"/>
      <c r="F5" s="38"/>
    </row>
    <row r="6" spans="2:8" x14ac:dyDescent="0.35">
      <c r="C6" s="38"/>
      <c r="D6" s="38"/>
      <c r="E6" s="38"/>
      <c r="F6" s="38"/>
    </row>
    <row r="7" spans="2:8" x14ac:dyDescent="0.35">
      <c r="C7" s="38"/>
      <c r="D7" s="38"/>
      <c r="E7" s="38"/>
      <c r="F7" s="38"/>
    </row>
    <row r="8" spans="2:8" ht="23.5" customHeight="1" x14ac:dyDescent="0.35"/>
    <row r="10" spans="2:8" ht="21" x14ac:dyDescent="0.5">
      <c r="D10" s="191" t="s">
        <v>1445</v>
      </c>
      <c r="E10" s="191"/>
      <c r="F10" s="191"/>
      <c r="G10" s="191"/>
    </row>
    <row r="11" spans="2:8" ht="20.5" customHeight="1" x14ac:dyDescent="0.35"/>
    <row r="12" spans="2:8" ht="17.5" customHeight="1" x14ac:dyDescent="0.35">
      <c r="F12" s="20"/>
    </row>
    <row r="13" spans="2:8" ht="55.5" customHeight="1" x14ac:dyDescent="0.35">
      <c r="B13" s="105" t="s">
        <v>1421</v>
      </c>
      <c r="C13" s="105" t="s">
        <v>4</v>
      </c>
      <c r="D13" s="105" t="s">
        <v>235</v>
      </c>
      <c r="E13" s="118" t="s">
        <v>359</v>
      </c>
      <c r="F13" s="119" t="s">
        <v>1822</v>
      </c>
      <c r="G13" s="96" t="str">
        <f>CONCATENATE("Цена с учетом скидки ",Содержание!$D$12,"%")</f>
        <v>Цена с учетом скидки 0%</v>
      </c>
      <c r="H13" s="104" t="s">
        <v>676</v>
      </c>
    </row>
    <row r="14" spans="2:8" ht="62" x14ac:dyDescent="0.35">
      <c r="B14" s="9" t="s">
        <v>1422</v>
      </c>
      <c r="C14" s="9" t="s">
        <v>1409</v>
      </c>
      <c r="D14" s="3" t="s">
        <v>1458</v>
      </c>
      <c r="E14" s="9" t="s">
        <v>1391</v>
      </c>
      <c r="F14" s="56">
        <v>10573.333333333332</v>
      </c>
      <c r="G14" s="28">
        <f>(1-Содержание!$D$12/100)*Таблица64[[#This Row],[RRP*, руб. с НДС]]</f>
        <v>10573.333333333332</v>
      </c>
      <c r="H14" s="16" t="s">
        <v>1434</v>
      </c>
    </row>
    <row r="15" spans="2:8" ht="62" x14ac:dyDescent="0.35">
      <c r="B15" s="9" t="s">
        <v>1422</v>
      </c>
      <c r="C15" s="9" t="s">
        <v>1410</v>
      </c>
      <c r="D15" s="3" t="s">
        <v>1459</v>
      </c>
      <c r="E15" s="9" t="s">
        <v>1392</v>
      </c>
      <c r="F15" s="56">
        <v>11590</v>
      </c>
      <c r="G15" s="28">
        <f>(1-Содержание!$D$12/100)*Таблица64[[#This Row],[RRP*, руб. с НДС]]</f>
        <v>11590</v>
      </c>
      <c r="H15" s="18" t="s">
        <v>1648</v>
      </c>
    </row>
    <row r="16" spans="2:8" ht="62" x14ac:dyDescent="0.35">
      <c r="B16" s="9" t="s">
        <v>1422</v>
      </c>
      <c r="C16" s="9" t="s">
        <v>1411</v>
      </c>
      <c r="D16" s="3" t="s">
        <v>1460</v>
      </c>
      <c r="E16" s="9" t="s">
        <v>1393</v>
      </c>
      <c r="F16" s="56">
        <v>14233.333333333332</v>
      </c>
      <c r="G16" s="28">
        <f>(1-Содержание!$D$12/100)*Таблица64[[#This Row],[RRP*, руб. с НДС]]</f>
        <v>14233.333333333332</v>
      </c>
      <c r="H16" s="16" t="s">
        <v>1435</v>
      </c>
    </row>
    <row r="17" spans="2:8" ht="62" x14ac:dyDescent="0.35">
      <c r="B17" s="9" t="s">
        <v>1422</v>
      </c>
      <c r="C17" s="9" t="s">
        <v>1412</v>
      </c>
      <c r="D17" s="3" t="s">
        <v>1461</v>
      </c>
      <c r="E17" s="9" t="s">
        <v>1394</v>
      </c>
      <c r="F17" s="56">
        <v>20130</v>
      </c>
      <c r="G17" s="28">
        <f>(1-Содержание!$D$12/100)*Таблица64[[#This Row],[RRP*, руб. с НДС]]</f>
        <v>20130</v>
      </c>
      <c r="H17" s="18" t="s">
        <v>1436</v>
      </c>
    </row>
    <row r="18" spans="2:8" ht="62" x14ac:dyDescent="0.35">
      <c r="B18" s="9" t="s">
        <v>1422</v>
      </c>
      <c r="C18" s="9" t="s">
        <v>1413</v>
      </c>
      <c r="D18" s="3" t="s">
        <v>1462</v>
      </c>
      <c r="E18" s="9" t="s">
        <v>1397</v>
      </c>
      <c r="F18" s="56">
        <v>25416.666666666664</v>
      </c>
      <c r="G18" s="28">
        <f>(1-Содержание!$D$12/100)*Таблица64[[#This Row],[RRP*, руб. с НДС]]</f>
        <v>25416.666666666664</v>
      </c>
      <c r="H18" s="18" t="s">
        <v>1649</v>
      </c>
    </row>
    <row r="19" spans="2:8" ht="62" x14ac:dyDescent="0.35">
      <c r="B19" s="9" t="s">
        <v>1422</v>
      </c>
      <c r="C19" s="9" t="s">
        <v>1414</v>
      </c>
      <c r="D19" s="3" t="s">
        <v>1463</v>
      </c>
      <c r="E19" s="9" t="s">
        <v>1398</v>
      </c>
      <c r="F19" s="56">
        <v>37210</v>
      </c>
      <c r="G19" s="28">
        <f>(1-Содержание!$D$12/100)*Таблица64[[#This Row],[RRP*, руб. с НДС]]</f>
        <v>37210</v>
      </c>
      <c r="H19" s="18" t="s">
        <v>1650</v>
      </c>
    </row>
    <row r="20" spans="2:8" ht="62" x14ac:dyDescent="0.35">
      <c r="B20" s="9" t="s">
        <v>1422</v>
      </c>
      <c r="C20" s="9" t="s">
        <v>1415</v>
      </c>
      <c r="D20" s="17" t="s">
        <v>1464</v>
      </c>
      <c r="E20" s="19" t="s">
        <v>1395</v>
      </c>
      <c r="F20" s="56">
        <v>18096.666666666668</v>
      </c>
      <c r="G20" s="28">
        <f>(1-Содержание!$D$12/100)*Таблица64[[#This Row],[RRP*, руб. с НДС]]</f>
        <v>18096.666666666668</v>
      </c>
      <c r="H20" s="18" t="s">
        <v>1437</v>
      </c>
    </row>
    <row r="21" spans="2:8" ht="62" x14ac:dyDescent="0.35">
      <c r="B21" s="9" t="s">
        <v>1422</v>
      </c>
      <c r="C21" s="9" t="s">
        <v>1416</v>
      </c>
      <c r="D21" s="17" t="s">
        <v>1465</v>
      </c>
      <c r="E21" s="19" t="s">
        <v>1396</v>
      </c>
      <c r="F21" s="56">
        <v>20130</v>
      </c>
      <c r="G21" s="28">
        <f>(1-Содержание!$D$12/100)*Таблица64[[#This Row],[RRP*, руб. с НДС]]</f>
        <v>20130</v>
      </c>
      <c r="H21" s="18" t="s">
        <v>1651</v>
      </c>
    </row>
    <row r="22" spans="2:8" ht="62" x14ac:dyDescent="0.35">
      <c r="B22" s="9" t="s">
        <v>1422</v>
      </c>
      <c r="C22" s="9" t="s">
        <v>1417</v>
      </c>
      <c r="D22" s="17" t="s">
        <v>1466</v>
      </c>
      <c r="E22" s="19" t="s">
        <v>1399</v>
      </c>
      <c r="F22" s="56">
        <v>25620</v>
      </c>
      <c r="G22" s="28">
        <f>(1-Содержание!$D$12/100)*Таблица64[[#This Row],[RRP*, руб. с НДС]]</f>
        <v>25620</v>
      </c>
      <c r="H22" s="18" t="s">
        <v>1438</v>
      </c>
    </row>
    <row r="23" spans="2:8" ht="46.5" x14ac:dyDescent="0.35">
      <c r="B23" s="9" t="s">
        <v>1422</v>
      </c>
      <c r="C23" s="9" t="s">
        <v>1418</v>
      </c>
      <c r="D23" s="17" t="s">
        <v>1467</v>
      </c>
      <c r="E23" s="19" t="s">
        <v>1400</v>
      </c>
      <c r="F23" s="56">
        <v>28670</v>
      </c>
      <c r="G23" s="28">
        <f>(1-Содержание!$D$12/100)*Таблица64[[#This Row],[RRP*, руб. с НДС]]</f>
        <v>28670</v>
      </c>
      <c r="H23" s="18" t="s">
        <v>1652</v>
      </c>
    </row>
    <row r="24" spans="2:8" ht="62" x14ac:dyDescent="0.35">
      <c r="B24" s="9" t="s">
        <v>1422</v>
      </c>
      <c r="C24" s="9" t="s">
        <v>1419</v>
      </c>
      <c r="D24" s="17" t="s">
        <v>1468</v>
      </c>
      <c r="E24" s="19" t="s">
        <v>1401</v>
      </c>
      <c r="F24" s="56">
        <v>36600</v>
      </c>
      <c r="G24" s="28">
        <f>(1-Содержание!$D$12/100)*Таблица64[[#This Row],[RRP*, руб. с НДС]]</f>
        <v>36600</v>
      </c>
      <c r="H24" s="18" t="s">
        <v>1653</v>
      </c>
    </row>
    <row r="25" spans="2:8" ht="62" x14ac:dyDescent="0.35">
      <c r="B25" s="9" t="s">
        <v>1422</v>
      </c>
      <c r="C25" s="9" t="s">
        <v>1420</v>
      </c>
      <c r="D25" s="17" t="s">
        <v>1469</v>
      </c>
      <c r="E25" s="19" t="s">
        <v>1402</v>
      </c>
      <c r="F25" s="56">
        <v>54290</v>
      </c>
      <c r="G25" s="28">
        <f>(1-Содержание!$D$12/100)*Таблица64[[#This Row],[RRP*, руб. с НДС]]</f>
        <v>54290</v>
      </c>
      <c r="H25" s="18" t="s">
        <v>1654</v>
      </c>
    </row>
    <row r="26" spans="2:8" ht="46.5" x14ac:dyDescent="0.35">
      <c r="B26" s="9" t="s">
        <v>1422</v>
      </c>
      <c r="C26" s="9" t="s">
        <v>1423</v>
      </c>
      <c r="D26" s="3" t="s">
        <v>1446</v>
      </c>
      <c r="E26" s="9" t="s">
        <v>1404</v>
      </c>
      <c r="F26" s="56">
        <v>17690</v>
      </c>
      <c r="G26" s="28">
        <f>(1-Содержание!$D$12/100)*Таблица64[[#This Row],[RRP*, руб. с НДС]]</f>
        <v>17690</v>
      </c>
      <c r="H26" s="16" t="s">
        <v>1439</v>
      </c>
    </row>
    <row r="27" spans="2:8" ht="46.5" x14ac:dyDescent="0.35">
      <c r="B27" s="9" t="s">
        <v>1422</v>
      </c>
      <c r="C27" s="9" t="s">
        <v>1424</v>
      </c>
      <c r="D27" s="3" t="s">
        <v>1447</v>
      </c>
      <c r="E27" s="9" t="s">
        <v>1405</v>
      </c>
      <c r="F27" s="56">
        <v>20943.333333333336</v>
      </c>
      <c r="G27" s="28">
        <f>(1-Содержание!$D$12/100)*Таблица64[[#This Row],[RRP*, руб. с НДС]]</f>
        <v>20943.333333333336</v>
      </c>
      <c r="H27" s="16" t="s">
        <v>1439</v>
      </c>
    </row>
    <row r="28" spans="2:8" ht="46.5" x14ac:dyDescent="0.35">
      <c r="B28" s="9" t="s">
        <v>1422</v>
      </c>
      <c r="C28" s="9" t="s">
        <v>1425</v>
      </c>
      <c r="D28" s="3" t="s">
        <v>1448</v>
      </c>
      <c r="E28" s="9" t="s">
        <v>1408</v>
      </c>
      <c r="F28" s="56">
        <v>23586.666666666664</v>
      </c>
      <c r="G28" s="28">
        <f>(1-Содержание!$D$12/100)*Таблица64[[#This Row],[RRP*, руб. с НДС]]</f>
        <v>23586.666666666664</v>
      </c>
      <c r="H28" s="16" t="s">
        <v>1440</v>
      </c>
    </row>
    <row r="29" spans="2:8" ht="46.5" x14ac:dyDescent="0.35">
      <c r="B29" s="9" t="s">
        <v>1422</v>
      </c>
      <c r="C29" s="9" t="s">
        <v>1426</v>
      </c>
      <c r="D29" s="3" t="s">
        <v>1449</v>
      </c>
      <c r="E29" s="9" t="s">
        <v>1403</v>
      </c>
      <c r="F29" s="56">
        <v>16266.666666666668</v>
      </c>
      <c r="G29" s="28">
        <f>(1-Содержание!$D$12/100)*Таблица64[[#This Row],[RRP*, руб. с НДС]]</f>
        <v>16266.666666666668</v>
      </c>
      <c r="H29" s="16" t="s">
        <v>1441</v>
      </c>
    </row>
    <row r="30" spans="2:8" ht="46.5" x14ac:dyDescent="0.35">
      <c r="B30" s="9" t="s">
        <v>1422</v>
      </c>
      <c r="C30" s="9" t="s">
        <v>1427</v>
      </c>
      <c r="D30" s="3" t="s">
        <v>1450</v>
      </c>
      <c r="E30" s="9" t="s">
        <v>1406</v>
      </c>
      <c r="F30" s="56">
        <v>18300</v>
      </c>
      <c r="G30" s="28">
        <f>(1-Содержание!$D$12/100)*Таблица64[[#This Row],[RRP*, руб. с НДС]]</f>
        <v>18300</v>
      </c>
      <c r="H30" s="16" t="s">
        <v>1442</v>
      </c>
    </row>
    <row r="31" spans="2:8" ht="46.5" x14ac:dyDescent="0.35">
      <c r="B31" s="9" t="s">
        <v>1422</v>
      </c>
      <c r="C31" s="9" t="s">
        <v>1428</v>
      </c>
      <c r="D31" s="3" t="s">
        <v>1451</v>
      </c>
      <c r="E31" s="9" t="s">
        <v>1407</v>
      </c>
      <c r="F31" s="56">
        <v>19926.666666666668</v>
      </c>
      <c r="G31" s="28">
        <f>(1-Содержание!$D$12/100)*Таблица64[[#This Row],[RRP*, руб. с НДС]]</f>
        <v>19926.666666666668</v>
      </c>
      <c r="H31" s="16" t="s">
        <v>1442</v>
      </c>
    </row>
    <row r="32" spans="2:8" ht="46.5" x14ac:dyDescent="0.35">
      <c r="B32" s="9" t="s">
        <v>1422</v>
      </c>
      <c r="C32" s="9" t="s">
        <v>1429</v>
      </c>
      <c r="D32" s="3" t="s">
        <v>1452</v>
      </c>
      <c r="E32" s="9" t="s">
        <v>1404</v>
      </c>
      <c r="F32" s="56">
        <v>17690</v>
      </c>
      <c r="G32" s="28">
        <f>(1-Содержание!$D$12/100)*Таблица64[[#This Row],[RRP*, руб. с НДС]]</f>
        <v>17690</v>
      </c>
      <c r="H32" s="16" t="s">
        <v>1439</v>
      </c>
    </row>
    <row r="33" spans="2:8" ht="46.5" x14ac:dyDescent="0.35">
      <c r="B33" s="9" t="s">
        <v>1422</v>
      </c>
      <c r="C33" s="9" t="s">
        <v>1428</v>
      </c>
      <c r="D33" s="3" t="s">
        <v>1453</v>
      </c>
      <c r="E33" s="9" t="s">
        <v>1407</v>
      </c>
      <c r="F33" s="56">
        <v>19926.666666666668</v>
      </c>
      <c r="G33" s="28">
        <f>(1-Содержание!$D$12/100)*Таблица64[[#This Row],[RRP*, руб. с НДС]]</f>
        <v>19926.666666666668</v>
      </c>
      <c r="H33" s="16" t="s">
        <v>1442</v>
      </c>
    </row>
    <row r="34" spans="2:8" ht="46.5" x14ac:dyDescent="0.35">
      <c r="B34" s="9" t="s">
        <v>1422</v>
      </c>
      <c r="C34" s="9" t="s">
        <v>1430</v>
      </c>
      <c r="D34" s="3" t="s">
        <v>1454</v>
      </c>
      <c r="E34" s="9" t="s">
        <v>1405</v>
      </c>
      <c r="F34" s="56">
        <v>20943.333333333336</v>
      </c>
      <c r="G34" s="28">
        <f>(1-Содержание!$D$12/100)*Таблица64[[#This Row],[RRP*, руб. с НДС]]</f>
        <v>20943.333333333336</v>
      </c>
      <c r="H34" s="16" t="s">
        <v>1439</v>
      </c>
    </row>
    <row r="35" spans="2:8" ht="46.5" x14ac:dyDescent="0.35">
      <c r="B35" s="9" t="s">
        <v>1422</v>
      </c>
      <c r="C35" s="9" t="s">
        <v>1431</v>
      </c>
      <c r="D35" s="3" t="s">
        <v>1455</v>
      </c>
      <c r="E35" s="9" t="s">
        <v>1408</v>
      </c>
      <c r="F35" s="56">
        <v>23586.666666666664</v>
      </c>
      <c r="G35" s="28">
        <f>(1-Содержание!$D$12/100)*Таблица64[[#This Row],[RRP*, руб. с НДС]]</f>
        <v>23586.666666666664</v>
      </c>
      <c r="H35" s="16" t="s">
        <v>1440</v>
      </c>
    </row>
    <row r="36" spans="2:8" ht="46.5" x14ac:dyDescent="0.35">
      <c r="B36" s="9" t="s">
        <v>1422</v>
      </c>
      <c r="C36" s="9" t="s">
        <v>1432</v>
      </c>
      <c r="D36" s="3" t="s">
        <v>1456</v>
      </c>
      <c r="E36" s="9" t="s">
        <v>1403</v>
      </c>
      <c r="F36" s="56">
        <v>16266.666666666668</v>
      </c>
      <c r="G36" s="28">
        <f>(1-Содержание!$D$12/100)*Таблица64[[#This Row],[RRP*, руб. с НДС]]</f>
        <v>16266.666666666668</v>
      </c>
      <c r="H36" s="16" t="s">
        <v>1443</v>
      </c>
    </row>
    <row r="37" spans="2:8" ht="46.5" x14ac:dyDescent="0.35">
      <c r="B37" s="9" t="s">
        <v>1422</v>
      </c>
      <c r="C37" s="9" t="s">
        <v>1433</v>
      </c>
      <c r="D37" s="3" t="s">
        <v>1457</v>
      </c>
      <c r="E37" s="9" t="s">
        <v>1406</v>
      </c>
      <c r="F37" s="56">
        <v>18300</v>
      </c>
      <c r="G37" s="28">
        <f>(1-Содержание!$D$12/100)*Таблица64[[#This Row],[RRP*, руб. с НДС]]</f>
        <v>18300</v>
      </c>
      <c r="H37" s="16" t="s">
        <v>1444</v>
      </c>
    </row>
  </sheetData>
  <autoFilter ref="G13:H37" xr:uid="{00000000-0009-0000-0000-000004000000}"/>
  <mergeCells count="1">
    <mergeCell ref="D10:G10"/>
  </mergeCells>
  <pageMargins left="0.7" right="0.7" top="0.75" bottom="0.75" header="0.3" footer="0.3"/>
  <pageSetup paperSize="257" orientation="portrait" horizontalDpi="300" verticalDpi="300" r:id="rId1"/>
  <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11</vt:i4>
      </vt:variant>
    </vt:vector>
  </HeadingPairs>
  <TitlesOfParts>
    <vt:vector size="11" baseType="lpstr">
      <vt:lpstr>Содержание</vt:lpstr>
      <vt:lpstr>Плиты индукция, чугун</vt:lpstr>
      <vt:lpstr>Линии раздачи</vt:lpstr>
      <vt:lpstr>Столы производственные</vt:lpstr>
      <vt:lpstr>Столы-тумбы</vt:lpstr>
      <vt:lpstr>Стеллажи кухонные</vt:lpstr>
      <vt:lpstr>Полки открытые</vt:lpstr>
      <vt:lpstr>Полки закрытые</vt:lpstr>
      <vt:lpstr>Ванны моечные</vt:lpstr>
      <vt:lpstr>Подставки</vt:lpstr>
      <vt:lpstr>Тележки шпильки</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Валентина Маслёная</dc:creator>
  <cp:lastModifiedBy>Арина Телкова</cp:lastModifiedBy>
  <cp:lastPrinted>2025-08-25T08:15:29Z</cp:lastPrinted>
  <dcterms:created xsi:type="dcterms:W3CDTF">2025-03-11T08:35:07Z</dcterms:created>
  <dcterms:modified xsi:type="dcterms:W3CDTF">2026-01-14T15:23:55Z</dcterms:modified>
</cp:coreProperties>
</file>